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ps1\data1\Public_Health\Policy, Planning and Evaluation\RFPs &amp; Contracts\Harm Reduction Center RFP\1 - RFP &amp; Application Development\Attachments\"/>
    </mc:Choice>
  </mc:AlternateContent>
  <xr:revisionPtr revIDLastSave="0" documentId="13_ncr:1_{DF93BE9A-F058-4E1C-B9D1-F9008A82505F}" xr6:coauthVersionLast="47" xr6:coauthVersionMax="47" xr10:uidLastSave="{00000000-0000-0000-0000-000000000000}"/>
  <bookViews>
    <workbookView xWindow="5670" yWindow="1335" windowWidth="24465" windowHeight="17985" tabRatio="762" xr2:uid="{00000000-000D-0000-FFFF-FFFF00000000}"/>
  </bookViews>
  <sheets>
    <sheet name="Total" sheetId="14" r:id="rId1"/>
    <sheet name="Year 1" sheetId="17" r:id="rId2"/>
    <sheet name="Year 2" sheetId="20" r:id="rId3"/>
    <sheet name="Year 3" sheetId="21" r:id="rId4"/>
    <sheet name="DEC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4" l="1"/>
  <c r="C10" i="14"/>
  <c r="F66" i="21"/>
  <c r="G62" i="21"/>
  <c r="F62" i="21"/>
  <c r="G66" i="21" s="1"/>
  <c r="E61" i="21"/>
  <c r="H61" i="21" s="1"/>
  <c r="E60" i="21"/>
  <c r="H60" i="21" s="1"/>
  <c r="E59" i="21"/>
  <c r="H59" i="21" s="1"/>
  <c r="E58" i="21"/>
  <c r="H58" i="21" s="1"/>
  <c r="E57" i="21"/>
  <c r="H57" i="21" s="1"/>
  <c r="E56" i="21"/>
  <c r="H56" i="21" s="1"/>
  <c r="G51" i="21"/>
  <c r="F51" i="21"/>
  <c r="H50" i="21"/>
  <c r="E50" i="21"/>
  <c r="H49" i="21"/>
  <c r="E49" i="21"/>
  <c r="E48" i="21"/>
  <c r="H48" i="21" s="1"/>
  <c r="H47" i="21"/>
  <c r="E47" i="21"/>
  <c r="H46" i="21"/>
  <c r="E46" i="21"/>
  <c r="H45" i="21"/>
  <c r="E45" i="21"/>
  <c r="E44" i="21"/>
  <c r="H44" i="21" s="1"/>
  <c r="H51" i="21" s="1"/>
  <c r="G40" i="21"/>
  <c r="F40" i="21"/>
  <c r="E66" i="21" s="1"/>
  <c r="E39" i="21"/>
  <c r="H39" i="21" s="1"/>
  <c r="E38" i="21"/>
  <c r="H38" i="21" s="1"/>
  <c r="E37" i="21"/>
  <c r="H37" i="21" s="1"/>
  <c r="E36" i="21"/>
  <c r="H36" i="21" s="1"/>
  <c r="E35" i="21"/>
  <c r="H35" i="21" s="1"/>
  <c r="E34" i="21"/>
  <c r="H34" i="21" s="1"/>
  <c r="E33" i="21"/>
  <c r="H33" i="21" s="1"/>
  <c r="G29" i="21"/>
  <c r="F29" i="21"/>
  <c r="D66" i="21" s="1"/>
  <c r="H28" i="21"/>
  <c r="E28" i="21"/>
  <c r="H27" i="21"/>
  <c r="E27" i="21"/>
  <c r="H26" i="21"/>
  <c r="E26" i="21"/>
  <c r="H25" i="21"/>
  <c r="E25" i="21"/>
  <c r="H24" i="21"/>
  <c r="E24" i="21"/>
  <c r="H23" i="21"/>
  <c r="E23" i="21"/>
  <c r="H22" i="21"/>
  <c r="H29" i="21" s="1"/>
  <c r="E22" i="21"/>
  <c r="H18" i="21"/>
  <c r="G18" i="21"/>
  <c r="C66" i="21" s="1"/>
  <c r="H66" i="21" s="1"/>
  <c r="F17" i="21"/>
  <c r="I17" i="21" s="1"/>
  <c r="F16" i="21"/>
  <c r="I16" i="21" s="1"/>
  <c r="F15" i="21"/>
  <c r="I15" i="21" s="1"/>
  <c r="F14" i="21"/>
  <c r="I14" i="21" s="1"/>
  <c r="F13" i="21"/>
  <c r="I13" i="21" s="1"/>
  <c r="F12" i="21"/>
  <c r="I12" i="21" s="1"/>
  <c r="F11" i="21"/>
  <c r="I11" i="21" s="1"/>
  <c r="B7" i="21"/>
  <c r="B6" i="21"/>
  <c r="B5" i="21"/>
  <c r="B4" i="21"/>
  <c r="B3" i="21"/>
  <c r="B2" i="21"/>
  <c r="G62" i="20"/>
  <c r="F62" i="20"/>
  <c r="G66" i="20" s="1"/>
  <c r="E61" i="20"/>
  <c r="H61" i="20" s="1"/>
  <c r="E60" i="20"/>
  <c r="H60" i="20" s="1"/>
  <c r="E59" i="20"/>
  <c r="H59" i="20" s="1"/>
  <c r="H58" i="20"/>
  <c r="E58" i="20"/>
  <c r="E57" i="20"/>
  <c r="H57" i="20" s="1"/>
  <c r="E56" i="20"/>
  <c r="H56" i="20" s="1"/>
  <c r="G51" i="20"/>
  <c r="F51" i="20"/>
  <c r="F66" i="20" s="1"/>
  <c r="H50" i="20"/>
  <c r="E50" i="20"/>
  <c r="E49" i="20"/>
  <c r="H49" i="20" s="1"/>
  <c r="H48" i="20"/>
  <c r="E48" i="20"/>
  <c r="E47" i="20"/>
  <c r="H47" i="20" s="1"/>
  <c r="H46" i="20"/>
  <c r="E46" i="20"/>
  <c r="E45" i="20"/>
  <c r="H45" i="20" s="1"/>
  <c r="H44" i="20"/>
  <c r="E44" i="20"/>
  <c r="G40" i="20"/>
  <c r="F40" i="20"/>
  <c r="E66" i="20" s="1"/>
  <c r="E39" i="20"/>
  <c r="H39" i="20" s="1"/>
  <c r="E38" i="20"/>
  <c r="H38" i="20" s="1"/>
  <c r="E37" i="20"/>
  <c r="H37" i="20" s="1"/>
  <c r="H36" i="20"/>
  <c r="E36" i="20"/>
  <c r="E35" i="20"/>
  <c r="H35" i="20" s="1"/>
  <c r="E34" i="20"/>
  <c r="H34" i="20" s="1"/>
  <c r="E33" i="20"/>
  <c r="H33" i="20" s="1"/>
  <c r="G29" i="20"/>
  <c r="F29" i="20"/>
  <c r="D66" i="20" s="1"/>
  <c r="E28" i="20"/>
  <c r="H28" i="20" s="1"/>
  <c r="H27" i="20"/>
  <c r="E27" i="20"/>
  <c r="E26" i="20"/>
  <c r="H26" i="20" s="1"/>
  <c r="H25" i="20"/>
  <c r="E25" i="20"/>
  <c r="E24" i="20"/>
  <c r="H24" i="20" s="1"/>
  <c r="H23" i="20"/>
  <c r="E23" i="20"/>
  <c r="E22" i="20"/>
  <c r="H22" i="20" s="1"/>
  <c r="H18" i="20"/>
  <c r="G18" i="20"/>
  <c r="C66" i="20" s="1"/>
  <c r="F17" i="20"/>
  <c r="I17" i="20" s="1"/>
  <c r="F16" i="20"/>
  <c r="I16" i="20" s="1"/>
  <c r="I15" i="20"/>
  <c r="F15" i="20"/>
  <c r="F14" i="20"/>
  <c r="I14" i="20" s="1"/>
  <c r="F13" i="20"/>
  <c r="I13" i="20" s="1"/>
  <c r="F12" i="20"/>
  <c r="I12" i="20" s="1"/>
  <c r="I11" i="20"/>
  <c r="F11" i="20"/>
  <c r="B7" i="20"/>
  <c r="B6" i="20"/>
  <c r="B5" i="20"/>
  <c r="B4" i="20"/>
  <c r="B3" i="20"/>
  <c r="B2" i="20"/>
  <c r="B10" i="14"/>
  <c r="B3" i="17"/>
  <c r="B4" i="17"/>
  <c r="B5" i="17"/>
  <c r="B6" i="17"/>
  <c r="B7" i="17"/>
  <c r="B2" i="17"/>
  <c r="D66" i="17"/>
  <c r="C66" i="17"/>
  <c r="G62" i="17"/>
  <c r="F62" i="17"/>
  <c r="G66" i="17" s="1"/>
  <c r="E61" i="17"/>
  <c r="H61" i="17" s="1"/>
  <c r="E60" i="17"/>
  <c r="H60" i="17" s="1"/>
  <c r="E59" i="17"/>
  <c r="H59" i="17" s="1"/>
  <c r="H58" i="17"/>
  <c r="E58" i="17"/>
  <c r="E57" i="17"/>
  <c r="H57" i="17" s="1"/>
  <c r="E56" i="17"/>
  <c r="H56" i="17" s="1"/>
  <c r="G51" i="17"/>
  <c r="F51" i="17"/>
  <c r="F66" i="17" s="1"/>
  <c r="H50" i="17"/>
  <c r="E50" i="17"/>
  <c r="H49" i="17"/>
  <c r="E49" i="17"/>
  <c r="E48" i="17"/>
  <c r="H48" i="17" s="1"/>
  <c r="E47" i="17"/>
  <c r="H47" i="17" s="1"/>
  <c r="H46" i="17"/>
  <c r="E46" i="17"/>
  <c r="H45" i="17"/>
  <c r="E45" i="17"/>
  <c r="E44" i="17"/>
  <c r="H44" i="17" s="1"/>
  <c r="H51" i="17" s="1"/>
  <c r="G40" i="17"/>
  <c r="F40" i="17"/>
  <c r="E66" i="17" s="1"/>
  <c r="E39" i="17"/>
  <c r="H39" i="17" s="1"/>
  <c r="E38" i="17"/>
  <c r="H38" i="17" s="1"/>
  <c r="E37" i="17"/>
  <c r="H37" i="17" s="1"/>
  <c r="H36" i="17"/>
  <c r="E36" i="17"/>
  <c r="E35" i="17"/>
  <c r="H35" i="17" s="1"/>
  <c r="E34" i="17"/>
  <c r="H34" i="17" s="1"/>
  <c r="E33" i="17"/>
  <c r="H33" i="17" s="1"/>
  <c r="G29" i="17"/>
  <c r="F29" i="17"/>
  <c r="H28" i="17"/>
  <c r="E28" i="17"/>
  <c r="E27" i="17"/>
  <c r="H27" i="17" s="1"/>
  <c r="E26" i="17"/>
  <c r="H26" i="17" s="1"/>
  <c r="H25" i="17"/>
  <c r="E25" i="17"/>
  <c r="H24" i="17"/>
  <c r="E24" i="17"/>
  <c r="E23" i="17"/>
  <c r="H23" i="17" s="1"/>
  <c r="E22" i="17"/>
  <c r="H22" i="17" s="1"/>
  <c r="H18" i="17"/>
  <c r="G18" i="17"/>
  <c r="F17" i="17"/>
  <c r="I17" i="17" s="1"/>
  <c r="F16" i="17"/>
  <c r="I16" i="17" s="1"/>
  <c r="I15" i="17"/>
  <c r="F15" i="17"/>
  <c r="F14" i="17"/>
  <c r="I14" i="17" s="1"/>
  <c r="F13" i="17"/>
  <c r="I13" i="17" s="1"/>
  <c r="F12" i="17"/>
  <c r="I12" i="17" s="1"/>
  <c r="I11" i="17"/>
  <c r="I18" i="17" s="1"/>
  <c r="F11" i="17"/>
  <c r="E10" i="14" l="1"/>
  <c r="I18" i="21"/>
  <c r="H62" i="21"/>
  <c r="H40" i="21"/>
  <c r="H40" i="20"/>
  <c r="I18" i="20"/>
  <c r="H66" i="20"/>
  <c r="H51" i="20"/>
  <c r="H29" i="20"/>
  <c r="H62" i="20"/>
  <c r="H29" i="17"/>
  <c r="H62" i="17"/>
  <c r="H40" i="17"/>
  <c r="H66" i="17"/>
  <c r="D35" i="4" l="1"/>
  <c r="E35" i="4" s="1"/>
  <c r="C35" i="4"/>
  <c r="F35" i="4" s="1"/>
  <c r="E33" i="4"/>
  <c r="F33" i="4" s="1"/>
  <c r="E32" i="4"/>
  <c r="F32" i="4" s="1"/>
  <c r="D28" i="4"/>
  <c r="E28" i="4" s="1"/>
  <c r="C28" i="4"/>
  <c r="F28" i="4" s="1"/>
  <c r="E26" i="4"/>
  <c r="F26" i="4" s="1"/>
  <c r="E25" i="4"/>
  <c r="F25" i="4" s="1"/>
  <c r="D20" i="4"/>
  <c r="E20" i="4" s="1"/>
  <c r="C20" i="4"/>
  <c r="F20" i="4" s="1"/>
  <c r="E18" i="4"/>
  <c r="F18" i="4" s="1"/>
  <c r="E17" i="4"/>
  <c r="F17" i="4" s="1"/>
  <c r="E15" i="4"/>
  <c r="F15" i="4" s="1"/>
  <c r="E14" i="4"/>
  <c r="F14" i="4" s="1"/>
  <c r="C38" i="4" l="1"/>
  <c r="D38" i="4"/>
  <c r="E38" i="4" s="1"/>
  <c r="F38" i="4" l="1"/>
</calcChain>
</file>

<file path=xl/sharedStrings.xml><?xml version="1.0" encoding="utf-8"?>
<sst xmlns="http://schemas.openxmlformats.org/spreadsheetml/2006/main" count="261" uniqueCount="75">
  <si>
    <t>PUBLIC HEALTH-MADISON &amp; DANE COUNTY</t>
  </si>
  <si>
    <t>ACCOUNT STATUS REPORT</t>
  </si>
  <si>
    <t>BUDGETED</t>
  </si>
  <si>
    <t>EXPENDUTURES</t>
  </si>
  <si>
    <t>CUMULATIVE</t>
  </si>
  <si>
    <t>BALANCE</t>
  </si>
  <si>
    <t>I   PERSONNEL COSTS</t>
  </si>
  <si>
    <t xml:space="preserve">    Total</t>
  </si>
  <si>
    <t>II   PURCHASED SERVICES</t>
  </si>
  <si>
    <t>54520 - CONFERENCES &amp; TRAININGS</t>
  </si>
  <si>
    <t>III  SUPPLIES</t>
  </si>
  <si>
    <t>53230 - MEDICAL SUPPLIES</t>
  </si>
  <si>
    <t xml:space="preserve">      Total</t>
  </si>
  <si>
    <t>GRAND TOTAL</t>
  </si>
  <si>
    <t>COMMUNICABLE DISEASE PREVENTION - 12954</t>
  </si>
  <si>
    <t>JULY 1, 2019 - JUNE 30, 2020</t>
  </si>
  <si>
    <t>PROFILE #:  155800</t>
  </si>
  <si>
    <r>
      <t xml:space="preserve">Grant Amount: </t>
    </r>
    <r>
      <rPr>
        <b/>
        <u/>
        <sz val="10"/>
        <rFont val="Arial"/>
        <family val="2"/>
      </rPr>
      <t>$25,600</t>
    </r>
  </si>
  <si>
    <t>51110 - PS STAFF</t>
  </si>
  <si>
    <t xml:space="preserve">51110 - PS STAFF </t>
  </si>
  <si>
    <t>52000 - PS STAFF</t>
  </si>
  <si>
    <t>54645 - CONSULTING SERVICES - JEN PERFETTI</t>
  </si>
  <si>
    <t>53110 - OFFICE SUPPLIES</t>
  </si>
  <si>
    <t>Phone Number:</t>
  </si>
  <si>
    <t>Email:</t>
  </si>
  <si>
    <t>Contractual Services</t>
  </si>
  <si>
    <t>Travel</t>
  </si>
  <si>
    <t>Supplies</t>
  </si>
  <si>
    <t>Other</t>
  </si>
  <si>
    <t>Project Budget:</t>
  </si>
  <si>
    <t>Total:</t>
  </si>
  <si>
    <t xml:space="preserve">Project Name: </t>
  </si>
  <si>
    <t xml:space="preserve">Grant Period: </t>
  </si>
  <si>
    <t>Organziation Name:</t>
  </si>
  <si>
    <t>Contact:</t>
  </si>
  <si>
    <t>Salaries/Fringe</t>
  </si>
  <si>
    <t>Title of Staff Position</t>
  </si>
  <si>
    <t>Position Justification</t>
  </si>
  <si>
    <t>Annualized Salary</t>
  </si>
  <si>
    <t>Payroll Taxes and Fringe Benefits</t>
  </si>
  <si>
    <t>Other Public Funds</t>
  </si>
  <si>
    <t xml:space="preserve">Other </t>
  </si>
  <si>
    <t>FUNDING</t>
  </si>
  <si>
    <t>Total</t>
  </si>
  <si>
    <t>Program Manager</t>
  </si>
  <si>
    <t>Position will coordinate all program activities, including planning and implementation.</t>
  </si>
  <si>
    <t>Public Health Madison Dane County Share</t>
  </si>
  <si>
    <t>EXPENSE</t>
  </si>
  <si>
    <t>SALARY &amp; FRINGE</t>
  </si>
  <si>
    <t>CONTRACTUAL SERVICES</t>
  </si>
  <si>
    <t>SUPPLIES</t>
  </si>
  <si>
    <t>TRAVEL</t>
  </si>
  <si>
    <t>Item</t>
  </si>
  <si>
    <t>Justification</t>
  </si>
  <si>
    <t>Unit Cost</t>
  </si>
  <si>
    <t>Pens</t>
  </si>
  <si>
    <t>Pens will have information about the event and support program promotion</t>
  </si>
  <si>
    <t>Contract Title</t>
  </si>
  <si>
    <t>Role of Contract Services</t>
  </si>
  <si>
    <t>Rate</t>
  </si>
  <si>
    <t>Purpose of Travel</t>
  </si>
  <si>
    <t>Estimated Hours/Percentage</t>
  </si>
  <si>
    <t>Rate (Hourly or Annual)</t>
  </si>
  <si>
    <t>Translator</t>
  </si>
  <si>
    <t xml:space="preserve">Translating documents for program presentations </t>
  </si>
  <si>
    <t>Miles (Estimated)</t>
  </si>
  <si>
    <t>Transportation of program participants from their home to the program</t>
  </si>
  <si>
    <t>FTE</t>
  </si>
  <si>
    <t>Year 2</t>
  </si>
  <si>
    <t>Year 3</t>
  </si>
  <si>
    <t>Year 1</t>
  </si>
  <si>
    <t>OTHER (Including Capital Purchases)</t>
  </si>
  <si>
    <t>Organization Name:</t>
  </si>
  <si>
    <t>Total Program Expense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</si>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</sst>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[$-409]mmmm\-yy;@"/>
    <numFmt numFmtId="166" formatCode="&quot;$&quot;#,##0"/>
    <numFmt numFmtId="167" formatCode="mm/dd/yy;@"/>
    <numFmt numFmtId="168" formatCode="_(&quot;$&quot;* #,##0.000_);_(&quot;$&quot;* \(#,##0.000\);_(&quot;$&quot;* &quot;-&quot;???_);_(@_)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E5E9E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left"/>
    </xf>
    <xf numFmtId="164" fontId="0" fillId="0" borderId="0" xfId="0" applyNumberFormat="1"/>
    <xf numFmtId="0" fontId="0" fillId="0" borderId="0" xfId="0" applyAlignment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165" fontId="1" fillId="2" borderId="0" xfId="0" applyNumberFormat="1" applyFont="1" applyFill="1" applyAlignment="1" applyProtection="1">
      <alignment horizontal="left"/>
      <protection locked="0"/>
    </xf>
    <xf numFmtId="166" fontId="1" fillId="2" borderId="0" xfId="0" applyNumberFormat="1" applyFont="1" applyFill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0" fillId="0" borderId="4" xfId="0" applyNumberFormat="1" applyBorder="1"/>
    <xf numFmtId="164" fontId="0" fillId="0" borderId="3" xfId="0" applyNumberFormat="1" applyBorder="1"/>
    <xf numFmtId="0" fontId="1" fillId="0" borderId="1" xfId="0" applyFont="1" applyBorder="1" applyAlignment="1">
      <alignment horizontal="left"/>
    </xf>
    <xf numFmtId="164" fontId="0" fillId="0" borderId="5" xfId="0" applyNumberFormat="1" applyBorder="1"/>
    <xf numFmtId="164" fontId="0" fillId="0" borderId="1" xfId="0" applyNumberFormat="1" applyBorder="1"/>
    <xf numFmtId="0" fontId="3" fillId="2" borderId="1" xfId="0" applyFont="1" applyFill="1" applyBorder="1" applyAlignment="1" applyProtection="1">
      <alignment horizontal="left"/>
      <protection locked="0"/>
    </xf>
    <xf numFmtId="164" fontId="0" fillId="2" borderId="5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164" fontId="0" fillId="0" borderId="5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2" borderId="1" xfId="0" applyNumberFormat="1" applyFill="1" applyBorder="1"/>
    <xf numFmtId="164" fontId="0" fillId="0" borderId="6" xfId="0" applyNumberFormat="1" applyBorder="1"/>
    <xf numFmtId="0" fontId="3" fillId="2" borderId="7" xfId="0" applyFont="1" applyFill="1" applyBorder="1" applyAlignment="1" applyProtection="1">
      <alignment horizontal="left"/>
      <protection locked="0"/>
    </xf>
    <xf numFmtId="164" fontId="0" fillId="0" borderId="8" xfId="0" applyNumberFormat="1" applyBorder="1"/>
    <xf numFmtId="0" fontId="9" fillId="0" borderId="0" xfId="0" applyFont="1" applyAlignment="1" applyProtection="1">
      <alignment horizontal="left"/>
      <protection locked="0"/>
    </xf>
    <xf numFmtId="165" fontId="9" fillId="0" borderId="0" xfId="0" applyNumberFormat="1" applyFont="1" applyAlignment="1" applyProtection="1">
      <alignment horizontal="left"/>
      <protection locked="0"/>
    </xf>
    <xf numFmtId="0" fontId="8" fillId="0" borderId="0" xfId="0" applyFont="1"/>
    <xf numFmtId="164" fontId="8" fillId="0" borderId="0" xfId="0" applyNumberFormat="1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wrapText="1"/>
    </xf>
    <xf numFmtId="167" fontId="9" fillId="0" borderId="0" xfId="0" applyNumberFormat="1" applyFont="1" applyAlignment="1">
      <alignment horizontal="left"/>
    </xf>
    <xf numFmtId="44" fontId="8" fillId="0" borderId="0" xfId="0" applyNumberFormat="1" applyFont="1" applyAlignment="1">
      <alignment horizontal="left"/>
    </xf>
    <xf numFmtId="44" fontId="8" fillId="0" borderId="0" xfId="2" applyFont="1" applyFill="1" applyBorder="1" applyAlignment="1">
      <alignment horizontal="left"/>
    </xf>
    <xf numFmtId="44" fontId="8" fillId="0" borderId="0" xfId="2" applyFont="1" applyFill="1" applyBorder="1" applyAlignment="1"/>
    <xf numFmtId="167" fontId="10" fillId="0" borderId="0" xfId="0" applyNumberFormat="1" applyFont="1" applyAlignment="1">
      <alignment horizontal="left" wrapText="1"/>
    </xf>
    <xf numFmtId="44" fontId="11" fillId="0" borderId="0" xfId="0" applyNumberFormat="1" applyFont="1" applyAlignment="1">
      <alignment horizontal="left" wrapText="1"/>
    </xf>
    <xf numFmtId="44" fontId="11" fillId="0" borderId="0" xfId="2" applyFont="1" applyFill="1" applyBorder="1" applyAlignment="1">
      <alignment horizontal="left" wrapText="1"/>
    </xf>
    <xf numFmtId="44" fontId="11" fillId="0" borderId="0" xfId="2" applyFont="1" applyFill="1" applyBorder="1" applyAlignment="1">
      <alignment wrapText="1"/>
    </xf>
    <xf numFmtId="167" fontId="9" fillId="0" borderId="0" xfId="0" applyNumberFormat="1" applyFont="1" applyAlignment="1">
      <alignment horizontal="left" wrapText="1"/>
    </xf>
    <xf numFmtId="44" fontId="8" fillId="0" borderId="0" xfId="0" applyNumberFormat="1" applyFont="1" applyAlignment="1">
      <alignment horizontal="left" wrapText="1"/>
    </xf>
    <xf numFmtId="44" fontId="8" fillId="0" borderId="0" xfId="2" applyFont="1" applyFill="1" applyBorder="1" applyAlignment="1">
      <alignment horizontal="left" wrapText="1"/>
    </xf>
    <xf numFmtId="44" fontId="8" fillId="0" borderId="0" xfId="2" applyFont="1" applyFill="1" applyBorder="1" applyAlignment="1">
      <alignment wrapText="1"/>
    </xf>
    <xf numFmtId="0" fontId="7" fillId="4" borderId="9" xfId="0" applyFont="1" applyFill="1" applyBorder="1" applyAlignment="1">
      <alignment horizontal="left" wrapText="1"/>
    </xf>
    <xf numFmtId="0" fontId="8" fillId="0" borderId="0" xfId="2" applyNumberFormat="1" applyFont="1" applyFill="1" applyBorder="1" applyAlignment="1">
      <alignment horizontal="left" wrapText="1"/>
    </xf>
    <xf numFmtId="0" fontId="8" fillId="0" borderId="0" xfId="2" applyNumberFormat="1" applyFont="1" applyFill="1" applyBorder="1" applyAlignment="1">
      <alignment horizontal="left"/>
    </xf>
    <xf numFmtId="0" fontId="8" fillId="0" borderId="0" xfId="2" applyNumberFormat="1" applyFont="1" applyFill="1" applyBorder="1" applyAlignment="1">
      <alignment horizontal="center" vertical="center" wrapText="1"/>
    </xf>
    <xf numFmtId="0" fontId="8" fillId="0" borderId="0" xfId="2" applyNumberFormat="1" applyFont="1" applyFill="1" applyBorder="1" applyAlignment="1">
      <alignment horizontal="center" vertical="center"/>
    </xf>
    <xf numFmtId="0" fontId="11" fillId="0" borderId="0" xfId="2" applyNumberFormat="1" applyFont="1" applyFill="1" applyBorder="1" applyAlignment="1">
      <alignment horizontal="center" wrapText="1"/>
    </xf>
    <xf numFmtId="44" fontId="9" fillId="5" borderId="10" xfId="0" applyNumberFormat="1" applyFont="1" applyFill="1" applyBorder="1" applyAlignment="1">
      <alignment horizontal="center" vertical="center" wrapText="1"/>
    </xf>
    <xf numFmtId="44" fontId="11" fillId="5" borderId="0" xfId="2" applyFont="1" applyFill="1" applyBorder="1" applyAlignment="1">
      <alignment horizontal="left" wrapText="1"/>
    </xf>
    <xf numFmtId="44" fontId="8" fillId="5" borderId="0" xfId="2" applyFont="1" applyFill="1" applyBorder="1" applyAlignment="1">
      <alignment horizontal="left" wrapText="1"/>
    </xf>
    <xf numFmtId="44" fontId="8" fillId="5" borderId="0" xfId="2" applyFont="1" applyFill="1" applyBorder="1" applyAlignment="1">
      <alignment horizontal="left"/>
    </xf>
    <xf numFmtId="44" fontId="7" fillId="5" borderId="9" xfId="0" applyNumberFormat="1" applyFont="1" applyFill="1" applyBorder="1"/>
    <xf numFmtId="44" fontId="9" fillId="5" borderId="14" xfId="0" applyNumberFormat="1" applyFont="1" applyFill="1" applyBorder="1"/>
    <xf numFmtId="0" fontId="8" fillId="0" borderId="0" xfId="2" applyNumberFormat="1" applyFont="1" applyFill="1" applyBorder="1" applyAlignment="1">
      <alignment wrapText="1"/>
    </xf>
    <xf numFmtId="0" fontId="8" fillId="0" borderId="0" xfId="2" applyNumberFormat="1" applyFont="1" applyFill="1" applyBorder="1" applyAlignment="1"/>
    <xf numFmtId="0" fontId="11" fillId="0" borderId="0" xfId="3" applyNumberFormat="1" applyFont="1" applyFill="1" applyBorder="1" applyAlignment="1">
      <alignment wrapText="1"/>
    </xf>
    <xf numFmtId="168" fontId="11" fillId="0" borderId="0" xfId="2" applyNumberFormat="1" applyFont="1" applyFill="1" applyBorder="1" applyAlignment="1">
      <alignment wrapText="1"/>
    </xf>
    <xf numFmtId="0" fontId="12" fillId="6" borderId="1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 wrapText="1"/>
    </xf>
    <xf numFmtId="44" fontId="9" fillId="7" borderId="10" xfId="0" applyNumberFormat="1" applyFont="1" applyFill="1" applyBorder="1" applyAlignment="1">
      <alignment horizontal="left" vertical="center" wrapText="1"/>
    </xf>
    <xf numFmtId="44" fontId="9" fillId="7" borderId="10" xfId="0" applyNumberFormat="1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left" wrapText="1"/>
    </xf>
    <xf numFmtId="44" fontId="7" fillId="7" borderId="9" xfId="0" applyNumberFormat="1" applyFont="1" applyFill="1" applyBorder="1" applyAlignment="1">
      <alignment horizontal="left"/>
    </xf>
    <xf numFmtId="44" fontId="7" fillId="7" borderId="9" xfId="0" applyNumberFormat="1" applyFont="1" applyFill="1" applyBorder="1"/>
    <xf numFmtId="0" fontId="14" fillId="0" borderId="0" xfId="0" applyFont="1"/>
    <xf numFmtId="0" fontId="15" fillId="0" borderId="0" xfId="0" applyFont="1" applyAlignment="1">
      <alignment horizontal="left"/>
    </xf>
    <xf numFmtId="164" fontId="14" fillId="0" borderId="0" xfId="0" applyNumberFormat="1" applyFont="1"/>
    <xf numFmtId="0" fontId="15" fillId="0" borderId="0" xfId="0" applyFont="1" applyAlignment="1" applyProtection="1">
      <alignment horizontal="left"/>
      <protection locked="0"/>
    </xf>
    <xf numFmtId="165" fontId="15" fillId="0" borderId="0" xfId="0" applyNumberFormat="1" applyFont="1" applyAlignment="1" applyProtection="1">
      <alignment horizontal="left"/>
      <protection locked="0"/>
    </xf>
    <xf numFmtId="0" fontId="16" fillId="6" borderId="1" xfId="0" applyFont="1" applyFill="1" applyBorder="1" applyAlignment="1">
      <alignment horizontal="center" vertical="center"/>
    </xf>
    <xf numFmtId="44" fontId="15" fillId="5" borderId="14" xfId="0" applyNumberFormat="1" applyFont="1" applyFill="1" applyBorder="1"/>
    <xf numFmtId="0" fontId="16" fillId="6" borderId="17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4" fillId="0" borderId="0" xfId="0" applyFont="1" applyAlignment="1" applyProtection="1">
      <alignment horizontal="left" wrapText="1"/>
      <protection locked="0"/>
    </xf>
    <xf numFmtId="0" fontId="13" fillId="3" borderId="0" xfId="0" applyFont="1" applyFill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0" applyFont="1"/>
    <xf numFmtId="165" fontId="14" fillId="0" borderId="0" xfId="0" applyNumberFormat="1" applyFont="1" applyAlignment="1" applyProtection="1">
      <alignment horizontal="left" wrapText="1"/>
      <protection locked="0"/>
    </xf>
    <xf numFmtId="0" fontId="12" fillId="6" borderId="11" xfId="0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left"/>
    </xf>
    <xf numFmtId="0" fontId="12" fillId="6" borderId="12" xfId="0" applyFont="1" applyFill="1" applyBorder="1" applyAlignment="1">
      <alignment horizontal="left"/>
    </xf>
    <xf numFmtId="0" fontId="12" fillId="6" borderId="1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67" fontId="10" fillId="0" borderId="0" xfId="0" applyNumberFormat="1" applyFont="1" applyAlignment="1">
      <alignment horizontal="center" wrapText="1"/>
    </xf>
    <xf numFmtId="0" fontId="12" fillId="6" borderId="15" xfId="0" applyFont="1" applyFill="1" applyBorder="1" applyAlignment="1">
      <alignment horizontal="left"/>
    </xf>
    <xf numFmtId="0" fontId="12" fillId="6" borderId="16" xfId="0" applyFont="1" applyFill="1" applyBorder="1" applyAlignment="1">
      <alignment horizontal="left"/>
    </xf>
    <xf numFmtId="44" fontId="9" fillId="7" borderId="1" xfId="0" applyNumberFormat="1" applyFont="1" applyFill="1" applyBorder="1" applyAlignment="1">
      <alignment horizontal="left" vertical="center" wrapText="1"/>
    </xf>
    <xf numFmtId="167" fontId="11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7" fillId="3" borderId="0" xfId="0" applyFont="1" applyFill="1" applyAlignment="1">
      <alignment horizontal="center"/>
    </xf>
  </cellXfs>
  <cellStyles count="4">
    <cellStyle name="Currency" xfId="2" builtinId="4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2" defaultPivotStyle="PivotStyleLight16"/>
  <colors>
    <mruColors>
      <color rgb="FFE5E9EF"/>
      <color rgb="FF002C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E11"/>
  <sheetViews>
    <sheetView tabSelected="1" zoomScale="110" zoomScaleNormal="110" workbookViewId="0">
      <selection activeCell="H14" sqref="H14"/>
    </sheetView>
  </sheetViews>
  <sheetFormatPr defaultColWidth="9.140625" defaultRowHeight="12.75" x14ac:dyDescent="0.2"/>
  <cols>
    <col min="1" max="1" width="20.7109375" style="66" customWidth="1"/>
    <col min="2" max="5" width="25.7109375" style="66" customWidth="1"/>
    <col min="6" max="6" width="15.7109375" style="66" customWidth="1"/>
    <col min="7" max="16384" width="9.140625" style="66"/>
  </cols>
  <sheetData>
    <row r="1" spans="1:5" x14ac:dyDescent="0.2">
      <c r="A1" s="76"/>
      <c r="B1" s="76"/>
      <c r="C1" s="76"/>
      <c r="D1" s="76"/>
      <c r="E1" s="76"/>
    </row>
    <row r="2" spans="1:5" ht="15" customHeight="1" x14ac:dyDescent="0.2">
      <c r="A2" s="67" t="s">
        <v>33</v>
      </c>
      <c r="B2" s="77"/>
      <c r="C2" s="77"/>
      <c r="D2" s="68"/>
      <c r="E2" s="68"/>
    </row>
    <row r="3" spans="1:5" ht="15" customHeight="1" x14ac:dyDescent="0.2">
      <c r="A3" s="67" t="s">
        <v>34</v>
      </c>
      <c r="B3" s="77"/>
      <c r="C3" s="77"/>
      <c r="D3" s="68"/>
      <c r="E3" s="68"/>
    </row>
    <row r="4" spans="1:5" ht="15" customHeight="1" x14ac:dyDescent="0.2">
      <c r="A4" s="67" t="s">
        <v>23</v>
      </c>
      <c r="B4" s="77"/>
      <c r="C4" s="77"/>
      <c r="D4" s="68"/>
      <c r="E4" s="68"/>
    </row>
    <row r="5" spans="1:5" ht="15" customHeight="1" x14ac:dyDescent="0.2">
      <c r="A5" s="67" t="s">
        <v>24</v>
      </c>
      <c r="B5" s="78"/>
      <c r="C5" s="78"/>
      <c r="D5" s="68"/>
      <c r="E5" s="68"/>
    </row>
    <row r="6" spans="1:5" ht="15" customHeight="1" x14ac:dyDescent="0.2">
      <c r="A6" s="69" t="s">
        <v>31</v>
      </c>
      <c r="B6" s="75"/>
      <c r="C6" s="75"/>
      <c r="D6" s="68"/>
      <c r="E6" s="68"/>
    </row>
    <row r="7" spans="1:5" ht="15" customHeight="1" x14ac:dyDescent="0.2">
      <c r="A7" s="70" t="s">
        <v>32</v>
      </c>
      <c r="B7" s="79"/>
      <c r="C7" s="79"/>
      <c r="D7" s="68"/>
      <c r="E7" s="68"/>
    </row>
    <row r="8" spans="1:5" x14ac:dyDescent="0.2">
      <c r="D8" s="68"/>
      <c r="E8" s="68"/>
    </row>
    <row r="9" spans="1:5" ht="24.95" customHeight="1" x14ac:dyDescent="0.2">
      <c r="A9" s="73" t="s">
        <v>29</v>
      </c>
      <c r="B9" s="71" t="s">
        <v>70</v>
      </c>
      <c r="C9" s="71" t="s">
        <v>68</v>
      </c>
      <c r="D9" s="71" t="s">
        <v>69</v>
      </c>
      <c r="E9" s="71" t="s">
        <v>43</v>
      </c>
    </row>
    <row r="10" spans="1:5" ht="24.95" customHeight="1" thickBot="1" x14ac:dyDescent="0.25">
      <c r="A10" s="74"/>
      <c r="B10" s="72">
        <f>'Year 1'!H66</f>
        <v>21100</v>
      </c>
      <c r="C10" s="72">
        <f>'Year 2'!H66</f>
        <v>21100</v>
      </c>
      <c r="D10" s="72">
        <f>'Year 3'!H66</f>
        <v>21100</v>
      </c>
      <c r="E10" s="72">
        <f>SUM(B10:D10)</f>
        <v>63300</v>
      </c>
    </row>
    <row r="11" spans="1:5" ht="13.5" thickTop="1" x14ac:dyDescent="0.2"/>
  </sheetData>
  <sheetProtection selectLockedCells="1"/>
  <mergeCells count="8">
    <mergeCell ref="A9:A10"/>
    <mergeCell ref="B6:C6"/>
    <mergeCell ref="A1:E1"/>
    <mergeCell ref="B2:C2"/>
    <mergeCell ref="B3:C3"/>
    <mergeCell ref="B4:C4"/>
    <mergeCell ref="B5:C5"/>
    <mergeCell ref="B7:C7"/>
  </mergeCells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EB6AC-167D-42C1-8A93-922989060A5E}">
  <sheetPr>
    <pageSetUpPr autoPageBreaks="0"/>
  </sheetPr>
  <dimension ref="A1:I67"/>
  <sheetViews>
    <sheetView topLeftCell="A24" zoomScale="110" zoomScaleNormal="110" workbookViewId="0">
      <selection activeCell="E54" sqref="E54"/>
    </sheetView>
  </sheetViews>
  <sheetFormatPr defaultColWidth="9.140625" defaultRowHeight="12" x14ac:dyDescent="0.2"/>
  <cols>
    <col min="1" max="1" width="20.7109375" style="27" customWidth="1"/>
    <col min="2" max="2" width="34.85546875" style="27" customWidth="1"/>
    <col min="3" max="9" width="15.7109375" style="27" customWidth="1"/>
    <col min="10" max="16384" width="9.140625" style="27"/>
  </cols>
  <sheetData>
    <row r="1" spans="1:9" x14ac:dyDescent="0.2">
      <c r="A1" s="93"/>
      <c r="B1" s="93"/>
      <c r="C1" s="93"/>
      <c r="D1" s="93"/>
      <c r="E1" s="93"/>
      <c r="F1" s="93"/>
      <c r="G1" s="93"/>
      <c r="H1" s="93"/>
    </row>
    <row r="2" spans="1:9" ht="15" customHeight="1" x14ac:dyDescent="0.2">
      <c r="A2" s="29" t="s">
        <v>72</v>
      </c>
      <c r="B2" s="92">
        <f>Total!B2</f>
        <v>0</v>
      </c>
      <c r="C2" s="92"/>
      <c r="D2" s="28"/>
      <c r="E2" s="28"/>
      <c r="F2" s="28"/>
      <c r="G2" s="28"/>
      <c r="H2" s="28"/>
    </row>
    <row r="3" spans="1:9" ht="15" customHeight="1" x14ac:dyDescent="0.2">
      <c r="A3" s="29" t="s">
        <v>34</v>
      </c>
      <c r="B3" s="92">
        <f>Total!B3</f>
        <v>0</v>
      </c>
      <c r="C3" s="92"/>
      <c r="D3" s="28"/>
      <c r="E3" s="28"/>
      <c r="F3" s="28"/>
      <c r="G3" s="28"/>
      <c r="H3" s="28"/>
    </row>
    <row r="4" spans="1:9" ht="15" customHeight="1" x14ac:dyDescent="0.2">
      <c r="A4" s="29" t="s">
        <v>23</v>
      </c>
      <c r="B4" s="92">
        <f>Total!B4</f>
        <v>0</v>
      </c>
      <c r="C4" s="92"/>
      <c r="D4" s="28"/>
      <c r="E4" s="28"/>
      <c r="F4" s="28"/>
      <c r="G4" s="28"/>
      <c r="H4" s="28"/>
    </row>
    <row r="5" spans="1:9" ht="15" customHeight="1" x14ac:dyDescent="0.2">
      <c r="A5" s="29" t="s">
        <v>24</v>
      </c>
      <c r="B5" s="92">
        <f>Total!B5</f>
        <v>0</v>
      </c>
      <c r="C5" s="92"/>
      <c r="D5" s="28"/>
      <c r="E5" s="28"/>
      <c r="F5" s="28"/>
      <c r="G5" s="28"/>
      <c r="H5" s="28"/>
    </row>
    <row r="6" spans="1:9" ht="15" customHeight="1" x14ac:dyDescent="0.2">
      <c r="A6" s="25" t="s">
        <v>31</v>
      </c>
      <c r="B6" s="92">
        <f>Total!B6</f>
        <v>0</v>
      </c>
      <c r="C6" s="92"/>
      <c r="D6" s="28"/>
      <c r="E6" s="28"/>
      <c r="F6" s="28"/>
      <c r="G6" s="28"/>
      <c r="H6" s="28"/>
    </row>
    <row r="7" spans="1:9" ht="15" customHeight="1" x14ac:dyDescent="0.2">
      <c r="A7" s="26" t="s">
        <v>32</v>
      </c>
      <c r="B7" s="92">
        <f>Total!B7</f>
        <v>0</v>
      </c>
      <c r="C7" s="92"/>
      <c r="D7" s="28"/>
      <c r="E7" s="28"/>
      <c r="F7" s="28"/>
      <c r="G7" s="28"/>
      <c r="H7" s="28"/>
    </row>
    <row r="8" spans="1:9" ht="12.75" thickBot="1" x14ac:dyDescent="0.25">
      <c r="D8" s="28"/>
      <c r="E8" s="28"/>
      <c r="F8" s="28"/>
      <c r="G8" s="28"/>
      <c r="H8" s="28"/>
    </row>
    <row r="9" spans="1:9" ht="14.45" customHeight="1" thickBot="1" x14ac:dyDescent="0.25">
      <c r="A9" s="83" t="s">
        <v>48</v>
      </c>
      <c r="B9" s="84"/>
      <c r="C9" s="80" t="s">
        <v>47</v>
      </c>
      <c r="D9" s="81"/>
      <c r="E9" s="82"/>
      <c r="F9" s="80" t="s">
        <v>42</v>
      </c>
      <c r="G9" s="81"/>
      <c r="H9" s="81"/>
      <c r="I9" s="82"/>
    </row>
    <row r="10" spans="1:9" s="30" customFormat="1" ht="38.1" customHeight="1" x14ac:dyDescent="0.2">
      <c r="A10" s="60" t="s">
        <v>36</v>
      </c>
      <c r="B10" s="61" t="s">
        <v>37</v>
      </c>
      <c r="C10" s="62" t="s">
        <v>67</v>
      </c>
      <c r="D10" s="62" t="s">
        <v>38</v>
      </c>
      <c r="E10" s="62" t="s">
        <v>39</v>
      </c>
      <c r="F10" s="62" t="s">
        <v>43</v>
      </c>
      <c r="G10" s="49" t="s">
        <v>46</v>
      </c>
      <c r="H10" s="62" t="s">
        <v>40</v>
      </c>
      <c r="I10" s="62" t="s">
        <v>41</v>
      </c>
    </row>
    <row r="11" spans="1:9" ht="24" x14ac:dyDescent="0.2">
      <c r="A11" s="35" t="s">
        <v>44</v>
      </c>
      <c r="B11" s="36" t="s">
        <v>45</v>
      </c>
      <c r="C11" s="37"/>
      <c r="D11" s="37">
        <v>50000</v>
      </c>
      <c r="E11" s="38">
        <v>4500</v>
      </c>
      <c r="F11" s="38">
        <f t="shared" ref="F11:F17" si="0">SUM(D11:E11)</f>
        <v>54500</v>
      </c>
      <c r="G11" s="50">
        <v>20000</v>
      </c>
      <c r="H11" s="37">
        <v>34000</v>
      </c>
      <c r="I11" s="37">
        <f t="shared" ref="I11:I17" si="1">F11-(SUM(G11:H11))</f>
        <v>500</v>
      </c>
    </row>
    <row r="12" spans="1:9" x14ac:dyDescent="0.2">
      <c r="A12" s="39"/>
      <c r="B12" s="40"/>
      <c r="C12" s="41"/>
      <c r="D12" s="41"/>
      <c r="E12" s="42"/>
      <c r="F12" s="42">
        <f t="shared" si="0"/>
        <v>0</v>
      </c>
      <c r="G12" s="51"/>
      <c r="H12" s="41"/>
      <c r="I12" s="41">
        <f t="shared" si="1"/>
        <v>0</v>
      </c>
    </row>
    <row r="13" spans="1:9" x14ac:dyDescent="0.2">
      <c r="A13" s="39"/>
      <c r="B13" s="40"/>
      <c r="C13" s="41"/>
      <c r="D13" s="41"/>
      <c r="E13" s="42"/>
      <c r="F13" s="42">
        <f t="shared" si="0"/>
        <v>0</v>
      </c>
      <c r="G13" s="51"/>
      <c r="H13" s="41"/>
      <c r="I13" s="41">
        <f t="shared" si="1"/>
        <v>0</v>
      </c>
    </row>
    <row r="14" spans="1:9" x14ac:dyDescent="0.2">
      <c r="A14" s="39"/>
      <c r="B14" s="40"/>
      <c r="C14" s="41"/>
      <c r="D14" s="41"/>
      <c r="E14" s="42"/>
      <c r="F14" s="42">
        <f t="shared" si="0"/>
        <v>0</v>
      </c>
      <c r="G14" s="51"/>
      <c r="H14" s="41"/>
      <c r="I14" s="41">
        <f t="shared" si="1"/>
        <v>0</v>
      </c>
    </row>
    <row r="15" spans="1:9" x14ac:dyDescent="0.2">
      <c r="A15" s="39"/>
      <c r="B15" s="40"/>
      <c r="C15" s="41"/>
      <c r="D15" s="41"/>
      <c r="E15" s="42"/>
      <c r="F15" s="42">
        <f t="shared" si="0"/>
        <v>0</v>
      </c>
      <c r="G15" s="51"/>
      <c r="H15" s="41"/>
      <c r="I15" s="41">
        <f t="shared" si="1"/>
        <v>0</v>
      </c>
    </row>
    <row r="16" spans="1:9" x14ac:dyDescent="0.2">
      <c r="A16" s="39"/>
      <c r="B16" s="40"/>
      <c r="C16" s="41"/>
      <c r="D16" s="41"/>
      <c r="E16" s="42"/>
      <c r="F16" s="42">
        <f t="shared" si="0"/>
        <v>0</v>
      </c>
      <c r="G16" s="51"/>
      <c r="H16" s="41"/>
      <c r="I16" s="41">
        <f t="shared" si="1"/>
        <v>0</v>
      </c>
    </row>
    <row r="17" spans="1:9" x14ac:dyDescent="0.2">
      <c r="A17" s="31"/>
      <c r="B17" s="32"/>
      <c r="C17" s="33"/>
      <c r="D17" s="33"/>
      <c r="E17" s="34"/>
      <c r="F17" s="42">
        <f t="shared" si="0"/>
        <v>0</v>
      </c>
      <c r="G17" s="52"/>
      <c r="H17" s="33"/>
      <c r="I17" s="41">
        <f t="shared" si="1"/>
        <v>0</v>
      </c>
    </row>
    <row r="18" spans="1:9" ht="12.75" thickBot="1" x14ac:dyDescent="0.25">
      <c r="A18" s="63"/>
      <c r="B18" s="64"/>
      <c r="C18" s="64"/>
      <c r="D18" s="64"/>
      <c r="E18" s="65"/>
      <c r="F18" s="65"/>
      <c r="G18" s="53">
        <f>SUM(G11:G17)</f>
        <v>20000</v>
      </c>
      <c r="H18" s="65">
        <f>SUM(H11:H17)</f>
        <v>34000</v>
      </c>
      <c r="I18" s="65">
        <f>SUM(I11:I17)</f>
        <v>500</v>
      </c>
    </row>
    <row r="19" spans="1:9" ht="13.5" thickTop="1" thickBot="1" x14ac:dyDescent="0.25"/>
    <row r="20" spans="1:9" ht="12.75" thickBot="1" x14ac:dyDescent="0.25">
      <c r="A20" s="83" t="s">
        <v>49</v>
      </c>
      <c r="B20" s="84"/>
      <c r="C20" s="80" t="s">
        <v>47</v>
      </c>
      <c r="D20" s="81"/>
      <c r="E20" s="82"/>
      <c r="F20" s="80" t="s">
        <v>42</v>
      </c>
      <c r="G20" s="81"/>
      <c r="H20" s="82"/>
    </row>
    <row r="21" spans="1:9" ht="36" x14ac:dyDescent="0.2">
      <c r="A21" s="60" t="s">
        <v>57</v>
      </c>
      <c r="B21" s="61" t="s">
        <v>58</v>
      </c>
      <c r="C21" s="62" t="s">
        <v>62</v>
      </c>
      <c r="D21" s="62" t="s">
        <v>61</v>
      </c>
      <c r="E21" s="62" t="s">
        <v>73</v>
      </c>
      <c r="F21" s="49" t="s">
        <v>46</v>
      </c>
      <c r="G21" s="62" t="s">
        <v>40</v>
      </c>
      <c r="H21" s="62" t="s">
        <v>41</v>
      </c>
    </row>
    <row r="22" spans="1:9" ht="24" x14ac:dyDescent="0.2">
      <c r="A22" s="35" t="s">
        <v>63</v>
      </c>
      <c r="B22" s="36" t="s">
        <v>64</v>
      </c>
      <c r="C22" s="37">
        <v>50</v>
      </c>
      <c r="D22" s="57">
        <v>15</v>
      </c>
      <c r="E22" s="42">
        <f>C22*D22</f>
        <v>750</v>
      </c>
      <c r="F22" s="50">
        <v>750</v>
      </c>
      <c r="G22" s="37">
        <v>0</v>
      </c>
      <c r="H22" s="41">
        <f t="shared" ref="H22:H25" si="2">E22-(SUM(F22:G22))</f>
        <v>0</v>
      </c>
    </row>
    <row r="23" spans="1:9" x14ac:dyDescent="0.2">
      <c r="A23" s="39"/>
      <c r="B23" s="40"/>
      <c r="C23" s="41"/>
      <c r="D23" s="55"/>
      <c r="E23" s="42">
        <f t="shared" ref="E23:E25" si="3">SUM(C23:D23)</f>
        <v>0</v>
      </c>
      <c r="F23" s="51"/>
      <c r="G23" s="41"/>
      <c r="H23" s="41">
        <f t="shared" si="2"/>
        <v>0</v>
      </c>
    </row>
    <row r="24" spans="1:9" x14ac:dyDescent="0.2">
      <c r="A24" s="39"/>
      <c r="B24" s="40"/>
      <c r="C24" s="41"/>
      <c r="D24" s="55"/>
      <c r="E24" s="42">
        <f t="shared" si="3"/>
        <v>0</v>
      </c>
      <c r="F24" s="51"/>
      <c r="G24" s="41"/>
      <c r="H24" s="41">
        <f t="shared" si="2"/>
        <v>0</v>
      </c>
    </row>
    <row r="25" spans="1:9" x14ac:dyDescent="0.2">
      <c r="A25" s="39"/>
      <c r="B25" s="40"/>
      <c r="C25" s="41"/>
      <c r="D25" s="55"/>
      <c r="E25" s="42">
        <f t="shared" si="3"/>
        <v>0</v>
      </c>
      <c r="F25" s="51"/>
      <c r="G25" s="41"/>
      <c r="H25" s="41">
        <f t="shared" si="2"/>
        <v>0</v>
      </c>
    </row>
    <row r="26" spans="1:9" x14ac:dyDescent="0.2">
      <c r="A26" s="39"/>
      <c r="B26" s="40"/>
      <c r="C26" s="41"/>
      <c r="D26" s="55"/>
      <c r="E26" s="42">
        <f t="shared" ref="E26:E28" si="4">SUM(C26:D26)</f>
        <v>0</v>
      </c>
      <c r="F26" s="51"/>
      <c r="G26" s="41"/>
      <c r="H26" s="41">
        <f t="shared" ref="H26:H28" si="5">E26-(SUM(F26:G26))</f>
        <v>0</v>
      </c>
    </row>
    <row r="27" spans="1:9" x14ac:dyDescent="0.2">
      <c r="A27" s="39"/>
      <c r="B27" s="40"/>
      <c r="C27" s="41"/>
      <c r="D27" s="55"/>
      <c r="E27" s="42">
        <f t="shared" si="4"/>
        <v>0</v>
      </c>
      <c r="F27" s="51"/>
      <c r="G27" s="41"/>
      <c r="H27" s="41">
        <f t="shared" si="5"/>
        <v>0</v>
      </c>
    </row>
    <row r="28" spans="1:9" x14ac:dyDescent="0.2">
      <c r="A28" s="31"/>
      <c r="B28" s="32"/>
      <c r="C28" s="33"/>
      <c r="D28" s="56"/>
      <c r="E28" s="42">
        <f t="shared" si="4"/>
        <v>0</v>
      </c>
      <c r="F28" s="52"/>
      <c r="G28" s="33"/>
      <c r="H28" s="41">
        <f t="shared" si="5"/>
        <v>0</v>
      </c>
    </row>
    <row r="29" spans="1:9" ht="12.75" thickBot="1" x14ac:dyDescent="0.25">
      <c r="A29" s="63"/>
      <c r="B29" s="64"/>
      <c r="C29" s="64"/>
      <c r="D29" s="65"/>
      <c r="E29" s="65"/>
      <c r="F29" s="53">
        <f>SUM(F22:F28)</f>
        <v>750</v>
      </c>
      <c r="G29" s="65">
        <f>SUM(G22:G28)</f>
        <v>0</v>
      </c>
      <c r="H29" s="65">
        <f>SUM(H22:H28)</f>
        <v>0</v>
      </c>
    </row>
    <row r="30" spans="1:9" ht="13.5" thickTop="1" thickBot="1" x14ac:dyDescent="0.25"/>
    <row r="31" spans="1:9" ht="12.75" thickBot="1" x14ac:dyDescent="0.25">
      <c r="A31" s="88" t="s">
        <v>51</v>
      </c>
      <c r="B31" s="89"/>
      <c r="C31" s="80" t="s">
        <v>47</v>
      </c>
      <c r="D31" s="81"/>
      <c r="E31" s="82"/>
      <c r="F31" s="80" t="s">
        <v>42</v>
      </c>
      <c r="G31" s="81"/>
      <c r="H31" s="82"/>
    </row>
    <row r="32" spans="1:9" ht="36" x14ac:dyDescent="0.2">
      <c r="A32" s="90" t="s">
        <v>60</v>
      </c>
      <c r="B32" s="90"/>
      <c r="C32" s="62" t="s">
        <v>65</v>
      </c>
      <c r="D32" s="62" t="s">
        <v>59</v>
      </c>
      <c r="E32" s="62" t="s">
        <v>73</v>
      </c>
      <c r="F32" s="49" t="s">
        <v>46</v>
      </c>
      <c r="G32" s="62" t="s">
        <v>40</v>
      </c>
      <c r="H32" s="62" t="s">
        <v>41</v>
      </c>
    </row>
    <row r="33" spans="1:8" x14ac:dyDescent="0.2">
      <c r="A33" s="91" t="s">
        <v>66</v>
      </c>
      <c r="B33" s="91"/>
      <c r="C33" s="37">
        <v>500</v>
      </c>
      <c r="D33" s="58">
        <v>0.625</v>
      </c>
      <c r="E33" s="38">
        <f>C33*D33</f>
        <v>312.5</v>
      </c>
      <c r="F33" s="50">
        <v>150</v>
      </c>
      <c r="G33" s="37">
        <v>75</v>
      </c>
      <c r="H33" s="41">
        <f t="shared" ref="H33:H39" si="6">E33-(SUM(F33:G33))</f>
        <v>87.5</v>
      </c>
    </row>
    <row r="34" spans="1:8" x14ac:dyDescent="0.2">
      <c r="A34" s="87"/>
      <c r="B34" s="87"/>
      <c r="C34" s="41"/>
      <c r="D34" s="58">
        <v>0.625</v>
      </c>
      <c r="E34" s="38">
        <f t="shared" ref="E34:E39" si="7">C34*D34</f>
        <v>0</v>
      </c>
      <c r="F34" s="51"/>
      <c r="G34" s="41"/>
      <c r="H34" s="41">
        <f t="shared" si="6"/>
        <v>0</v>
      </c>
    </row>
    <row r="35" spans="1:8" x14ac:dyDescent="0.2">
      <c r="A35" s="87"/>
      <c r="B35" s="87"/>
      <c r="C35" s="41"/>
      <c r="D35" s="58">
        <v>0.625</v>
      </c>
      <c r="E35" s="38">
        <f t="shared" si="7"/>
        <v>0</v>
      </c>
      <c r="F35" s="51"/>
      <c r="G35" s="41"/>
      <c r="H35" s="41">
        <f t="shared" si="6"/>
        <v>0</v>
      </c>
    </row>
    <row r="36" spans="1:8" x14ac:dyDescent="0.2">
      <c r="A36" s="87"/>
      <c r="B36" s="87"/>
      <c r="C36" s="41"/>
      <c r="D36" s="58">
        <v>0.625</v>
      </c>
      <c r="E36" s="38">
        <f t="shared" si="7"/>
        <v>0</v>
      </c>
      <c r="F36" s="51"/>
      <c r="G36" s="41"/>
      <c r="H36" s="41">
        <f t="shared" si="6"/>
        <v>0</v>
      </c>
    </row>
    <row r="37" spans="1:8" x14ac:dyDescent="0.2">
      <c r="A37" s="87"/>
      <c r="B37" s="87"/>
      <c r="C37" s="41"/>
      <c r="D37" s="58">
        <v>0.625</v>
      </c>
      <c r="E37" s="38">
        <f t="shared" si="7"/>
        <v>0</v>
      </c>
      <c r="F37" s="51"/>
      <c r="G37" s="41"/>
      <c r="H37" s="41">
        <f t="shared" si="6"/>
        <v>0</v>
      </c>
    </row>
    <row r="38" spans="1:8" x14ac:dyDescent="0.2">
      <c r="A38" s="87"/>
      <c r="B38" s="87"/>
      <c r="C38" s="41"/>
      <c r="D38" s="58">
        <v>0.625</v>
      </c>
      <c r="E38" s="38">
        <f t="shared" si="7"/>
        <v>0</v>
      </c>
      <c r="F38" s="51"/>
      <c r="G38" s="41"/>
      <c r="H38" s="41">
        <f t="shared" si="6"/>
        <v>0</v>
      </c>
    </row>
    <row r="39" spans="1:8" x14ac:dyDescent="0.2">
      <c r="A39" s="87"/>
      <c r="B39" s="87"/>
      <c r="C39" s="33"/>
      <c r="D39" s="58">
        <v>0.625</v>
      </c>
      <c r="E39" s="38">
        <f t="shared" si="7"/>
        <v>0</v>
      </c>
      <c r="F39" s="52"/>
      <c r="G39" s="33"/>
      <c r="H39" s="41">
        <f t="shared" si="6"/>
        <v>0</v>
      </c>
    </row>
    <row r="40" spans="1:8" ht="12.75" thickBot="1" x14ac:dyDescent="0.25">
      <c r="A40" s="43"/>
      <c r="B40" s="64"/>
      <c r="C40" s="64"/>
      <c r="D40" s="65"/>
      <c r="E40" s="65"/>
      <c r="F40" s="53">
        <f>SUM(F33:F39)</f>
        <v>150</v>
      </c>
      <c r="G40" s="65">
        <f>SUM(G33:G39)</f>
        <v>75</v>
      </c>
      <c r="H40" s="65">
        <f>SUM(H33:H39)</f>
        <v>87.5</v>
      </c>
    </row>
    <row r="41" spans="1:8" ht="13.5" thickTop="1" thickBot="1" x14ac:dyDescent="0.25"/>
    <row r="42" spans="1:8" ht="12.75" thickBot="1" x14ac:dyDescent="0.25">
      <c r="A42" s="83" t="s">
        <v>50</v>
      </c>
      <c r="B42" s="84"/>
      <c r="C42" s="80" t="s">
        <v>47</v>
      </c>
      <c r="D42" s="81"/>
      <c r="E42" s="82"/>
      <c r="F42" s="80" t="s">
        <v>42</v>
      </c>
      <c r="G42" s="81"/>
      <c r="H42" s="82"/>
    </row>
    <row r="43" spans="1:8" ht="36" x14ac:dyDescent="0.2">
      <c r="A43" s="60" t="s">
        <v>52</v>
      </c>
      <c r="B43" s="61" t="s">
        <v>53</v>
      </c>
      <c r="C43" s="62" t="s">
        <v>74</v>
      </c>
      <c r="D43" s="62" t="s">
        <v>54</v>
      </c>
      <c r="E43" s="62" t="s">
        <v>73</v>
      </c>
      <c r="F43" s="49" t="s">
        <v>46</v>
      </c>
      <c r="G43" s="62" t="s">
        <v>40</v>
      </c>
      <c r="H43" s="62" t="s">
        <v>41</v>
      </c>
    </row>
    <row r="44" spans="1:8" ht="24" x14ac:dyDescent="0.2">
      <c r="A44" s="35" t="s">
        <v>55</v>
      </c>
      <c r="B44" s="36" t="s">
        <v>56</v>
      </c>
      <c r="C44" s="48">
        <v>20</v>
      </c>
      <c r="D44" s="38">
        <v>23</v>
      </c>
      <c r="E44" s="38">
        <f>C44*D44</f>
        <v>460</v>
      </c>
      <c r="F44" s="50">
        <v>200</v>
      </c>
      <c r="G44" s="37">
        <v>150</v>
      </c>
      <c r="H44" s="37">
        <f>E44-(SUM(F44:G44))</f>
        <v>110</v>
      </c>
    </row>
    <row r="45" spans="1:8" x14ac:dyDescent="0.2">
      <c r="A45" s="39"/>
      <c r="B45" s="40"/>
      <c r="C45" s="46"/>
      <c r="D45" s="42"/>
      <c r="E45" s="42">
        <f t="shared" ref="E45:E50" si="8">SUM(C45:D45)</f>
        <v>0</v>
      </c>
      <c r="F45" s="51"/>
      <c r="G45" s="41"/>
      <c r="H45" s="41">
        <f t="shared" ref="H45:H50" si="9">E45-(SUM(F45:G45))</f>
        <v>0</v>
      </c>
    </row>
    <row r="46" spans="1:8" x14ac:dyDescent="0.2">
      <c r="A46" s="39"/>
      <c r="B46" s="40"/>
      <c r="C46" s="46"/>
      <c r="D46" s="42"/>
      <c r="E46" s="42">
        <f t="shared" si="8"/>
        <v>0</v>
      </c>
      <c r="F46" s="51"/>
      <c r="G46" s="41"/>
      <c r="H46" s="41">
        <f t="shared" si="9"/>
        <v>0</v>
      </c>
    </row>
    <row r="47" spans="1:8" x14ac:dyDescent="0.2">
      <c r="A47" s="39"/>
      <c r="B47" s="40"/>
      <c r="C47" s="46"/>
      <c r="D47" s="42"/>
      <c r="E47" s="42">
        <f t="shared" si="8"/>
        <v>0</v>
      </c>
      <c r="F47" s="51"/>
      <c r="G47" s="41"/>
      <c r="H47" s="41">
        <f t="shared" si="9"/>
        <v>0</v>
      </c>
    </row>
    <row r="48" spans="1:8" x14ac:dyDescent="0.2">
      <c r="A48" s="39"/>
      <c r="B48" s="40"/>
      <c r="C48" s="46"/>
      <c r="D48" s="42"/>
      <c r="E48" s="42">
        <f t="shared" si="8"/>
        <v>0</v>
      </c>
      <c r="F48" s="51"/>
      <c r="G48" s="41"/>
      <c r="H48" s="41">
        <f t="shared" si="9"/>
        <v>0</v>
      </c>
    </row>
    <row r="49" spans="1:8" x14ac:dyDescent="0.2">
      <c r="A49" s="39"/>
      <c r="B49" s="40"/>
      <c r="C49" s="46"/>
      <c r="D49" s="42"/>
      <c r="E49" s="42">
        <f t="shared" si="8"/>
        <v>0</v>
      </c>
      <c r="F49" s="51"/>
      <c r="G49" s="41"/>
      <c r="H49" s="41">
        <f t="shared" si="9"/>
        <v>0</v>
      </c>
    </row>
    <row r="50" spans="1:8" x14ac:dyDescent="0.2">
      <c r="A50" s="31"/>
      <c r="B50" s="32"/>
      <c r="C50" s="47"/>
      <c r="D50" s="34"/>
      <c r="E50" s="42">
        <f t="shared" si="8"/>
        <v>0</v>
      </c>
      <c r="F50" s="52"/>
      <c r="G50" s="33"/>
      <c r="H50" s="41">
        <f t="shared" si="9"/>
        <v>0</v>
      </c>
    </row>
    <row r="51" spans="1:8" ht="12.75" thickBot="1" x14ac:dyDescent="0.25">
      <c r="A51" s="63"/>
      <c r="B51" s="64"/>
      <c r="C51" s="64"/>
      <c r="D51" s="65"/>
      <c r="E51" s="65"/>
      <c r="F51" s="53">
        <f>SUM(F44:F50)</f>
        <v>200</v>
      </c>
      <c r="G51" s="65">
        <f>SUM(G44:G50)</f>
        <v>150</v>
      </c>
      <c r="H51" s="65">
        <f>SUM(H44:H50)</f>
        <v>110</v>
      </c>
    </row>
    <row r="52" spans="1:8" ht="13.5" thickTop="1" thickBot="1" x14ac:dyDescent="0.25"/>
    <row r="53" spans="1:8" ht="12.75" thickBot="1" x14ac:dyDescent="0.25">
      <c r="A53" s="83" t="s">
        <v>71</v>
      </c>
      <c r="B53" s="84"/>
      <c r="C53" s="80" t="s">
        <v>47</v>
      </c>
      <c r="D53" s="81"/>
      <c r="E53" s="82"/>
      <c r="F53" s="80" t="s">
        <v>42</v>
      </c>
      <c r="G53" s="81"/>
      <c r="H53" s="82"/>
    </row>
    <row r="54" spans="1:8" ht="36" x14ac:dyDescent="0.2">
      <c r="A54" s="60" t="s">
        <v>52</v>
      </c>
      <c r="B54" s="61" t="s">
        <v>53</v>
      </c>
      <c r="C54" s="62" t="s">
        <v>74</v>
      </c>
      <c r="D54" s="62" t="s">
        <v>54</v>
      </c>
      <c r="E54" s="62" t="s">
        <v>73</v>
      </c>
      <c r="F54" s="49" t="s">
        <v>46</v>
      </c>
      <c r="G54" s="62" t="s">
        <v>40</v>
      </c>
      <c r="H54" s="62" t="s">
        <v>41</v>
      </c>
    </row>
    <row r="55" spans="1:8" x14ac:dyDescent="0.2">
      <c r="A55" s="35"/>
      <c r="B55" s="36"/>
      <c r="C55" s="48"/>
      <c r="D55" s="38"/>
      <c r="E55" s="38"/>
      <c r="F55" s="50"/>
      <c r="G55" s="37"/>
      <c r="H55" s="37"/>
    </row>
    <row r="56" spans="1:8" x14ac:dyDescent="0.2">
      <c r="A56" s="39"/>
      <c r="B56" s="40"/>
      <c r="C56" s="44"/>
      <c r="D56" s="42"/>
      <c r="E56" s="42">
        <f t="shared" ref="E56:E61" si="10">SUM(C56:D56)</f>
        <v>0</v>
      </c>
      <c r="F56" s="51"/>
      <c r="G56" s="41"/>
      <c r="H56" s="41">
        <f t="shared" ref="H56:H61" si="11">E56-(SUM(F56:G56))</f>
        <v>0</v>
      </c>
    </row>
    <row r="57" spans="1:8" x14ac:dyDescent="0.2">
      <c r="A57" s="39"/>
      <c r="B57" s="40"/>
      <c r="C57" s="44"/>
      <c r="D57" s="42"/>
      <c r="E57" s="42">
        <f t="shared" si="10"/>
        <v>0</v>
      </c>
      <c r="F57" s="51"/>
      <c r="G57" s="41"/>
      <c r="H57" s="41">
        <f t="shared" si="11"/>
        <v>0</v>
      </c>
    </row>
    <row r="58" spans="1:8" x14ac:dyDescent="0.2">
      <c r="A58" s="39"/>
      <c r="B58" s="40"/>
      <c r="C58" s="44"/>
      <c r="D58" s="42"/>
      <c r="E58" s="42">
        <f t="shared" si="10"/>
        <v>0</v>
      </c>
      <c r="F58" s="51"/>
      <c r="G58" s="41"/>
      <c r="H58" s="41">
        <f t="shared" si="11"/>
        <v>0</v>
      </c>
    </row>
    <row r="59" spans="1:8" x14ac:dyDescent="0.2">
      <c r="A59" s="39"/>
      <c r="B59" s="40"/>
      <c r="C59" s="44"/>
      <c r="D59" s="42"/>
      <c r="E59" s="42">
        <f t="shared" si="10"/>
        <v>0</v>
      </c>
      <c r="F59" s="51"/>
      <c r="G59" s="41"/>
      <c r="H59" s="41">
        <f t="shared" si="11"/>
        <v>0</v>
      </c>
    </row>
    <row r="60" spans="1:8" x14ac:dyDescent="0.2">
      <c r="A60" s="39"/>
      <c r="B60" s="40"/>
      <c r="C60" s="44"/>
      <c r="D60" s="42"/>
      <c r="E60" s="42">
        <f t="shared" si="10"/>
        <v>0</v>
      </c>
      <c r="F60" s="51"/>
      <c r="G60" s="41"/>
      <c r="H60" s="41">
        <f t="shared" si="11"/>
        <v>0</v>
      </c>
    </row>
    <row r="61" spans="1:8" x14ac:dyDescent="0.2">
      <c r="A61" s="31"/>
      <c r="B61" s="32"/>
      <c r="C61" s="45"/>
      <c r="D61" s="34"/>
      <c r="E61" s="42">
        <f t="shared" si="10"/>
        <v>0</v>
      </c>
      <c r="F61" s="52"/>
      <c r="G61" s="33"/>
      <c r="H61" s="41">
        <f t="shared" si="11"/>
        <v>0</v>
      </c>
    </row>
    <row r="62" spans="1:8" ht="12.75" thickBot="1" x14ac:dyDescent="0.25">
      <c r="A62" s="63"/>
      <c r="B62" s="64"/>
      <c r="C62" s="64"/>
      <c r="D62" s="65"/>
      <c r="E62" s="65"/>
      <c r="F62" s="53">
        <f>SUM(F55:F61)</f>
        <v>0</v>
      </c>
      <c r="G62" s="65">
        <f>SUM(G55:G61)</f>
        <v>0</v>
      </c>
      <c r="H62" s="65">
        <f>SUM(H55:H61)</f>
        <v>0</v>
      </c>
    </row>
    <row r="63" spans="1:8" ht="12.75" thickTop="1" x14ac:dyDescent="0.2"/>
    <row r="65" spans="1:8" ht="30" customHeight="1" x14ac:dyDescent="0.2">
      <c r="A65" s="85" t="s">
        <v>29</v>
      </c>
      <c r="B65" s="85"/>
      <c r="C65" s="59" t="s">
        <v>35</v>
      </c>
      <c r="D65" s="59" t="s">
        <v>25</v>
      </c>
      <c r="E65" s="59" t="s">
        <v>26</v>
      </c>
      <c r="F65" s="59" t="s">
        <v>27</v>
      </c>
      <c r="G65" s="59" t="s">
        <v>28</v>
      </c>
      <c r="H65" s="59" t="s">
        <v>30</v>
      </c>
    </row>
    <row r="66" spans="1:8" ht="12.75" thickBot="1" x14ac:dyDescent="0.25">
      <c r="A66" s="86"/>
      <c r="B66" s="86"/>
      <c r="C66" s="54">
        <f>G18</f>
        <v>20000</v>
      </c>
      <c r="D66" s="54">
        <f>F29</f>
        <v>750</v>
      </c>
      <c r="E66" s="54">
        <f>F40</f>
        <v>150</v>
      </c>
      <c r="F66" s="54">
        <f>F51</f>
        <v>200</v>
      </c>
      <c r="G66" s="54">
        <f>F62</f>
        <v>0</v>
      </c>
      <c r="H66" s="54">
        <f>SUM(C66:G66)</f>
        <v>21100</v>
      </c>
    </row>
    <row r="67" spans="1:8" ht="12.75" thickTop="1" x14ac:dyDescent="0.2"/>
  </sheetData>
  <sheetProtection selectLockedCells="1"/>
  <mergeCells count="31">
    <mergeCell ref="B6:C6"/>
    <mergeCell ref="A1:H1"/>
    <mergeCell ref="B2:C2"/>
    <mergeCell ref="B3:C3"/>
    <mergeCell ref="B4:C4"/>
    <mergeCell ref="B5:C5"/>
    <mergeCell ref="A34:B34"/>
    <mergeCell ref="B7:C7"/>
    <mergeCell ref="A9:B9"/>
    <mergeCell ref="C9:E9"/>
    <mergeCell ref="F9:I9"/>
    <mergeCell ref="A20:B20"/>
    <mergeCell ref="C20:E20"/>
    <mergeCell ref="F20:H20"/>
    <mergeCell ref="A31:B31"/>
    <mergeCell ref="C31:E31"/>
    <mergeCell ref="F31:H31"/>
    <mergeCell ref="A32:B32"/>
    <mergeCell ref="A33:B33"/>
    <mergeCell ref="A65:B66"/>
    <mergeCell ref="A35:B35"/>
    <mergeCell ref="A36:B36"/>
    <mergeCell ref="A37:B37"/>
    <mergeCell ref="A38:B38"/>
    <mergeCell ref="A39:B39"/>
    <mergeCell ref="A42:B42"/>
    <mergeCell ref="C42:E42"/>
    <mergeCell ref="F42:H42"/>
    <mergeCell ref="A53:B53"/>
    <mergeCell ref="C53:E53"/>
    <mergeCell ref="F53:H53"/>
  </mergeCells>
  <pageMargins left="0.7" right="0.7" top="0.75" bottom="0.75" header="0.3" footer="0.3"/>
  <pageSetup scale="54" orientation="landscape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3090-C4C9-461D-A974-1E2DDAA9AAE9}">
  <sheetPr>
    <pageSetUpPr autoPageBreaks="0"/>
  </sheetPr>
  <dimension ref="A1:I67"/>
  <sheetViews>
    <sheetView topLeftCell="A42" zoomScale="110" zoomScaleNormal="110" workbookViewId="0">
      <selection activeCell="E54" sqref="E54"/>
    </sheetView>
  </sheetViews>
  <sheetFormatPr defaultColWidth="9.140625" defaultRowHeight="12" x14ac:dyDescent="0.2"/>
  <cols>
    <col min="1" max="1" width="20.7109375" style="27" customWidth="1"/>
    <col min="2" max="2" width="34.85546875" style="27" customWidth="1"/>
    <col min="3" max="9" width="15.7109375" style="27" customWidth="1"/>
    <col min="10" max="16384" width="9.140625" style="27"/>
  </cols>
  <sheetData>
    <row r="1" spans="1:9" x14ac:dyDescent="0.2">
      <c r="A1" s="93"/>
      <c r="B1" s="93"/>
      <c r="C1" s="93"/>
      <c r="D1" s="93"/>
      <c r="E1" s="93"/>
      <c r="F1" s="93"/>
      <c r="G1" s="93"/>
      <c r="H1" s="93"/>
    </row>
    <row r="2" spans="1:9" ht="15" customHeight="1" x14ac:dyDescent="0.2">
      <c r="A2" s="29" t="s">
        <v>72</v>
      </c>
      <c r="B2" s="92">
        <f>Total!B2</f>
        <v>0</v>
      </c>
      <c r="C2" s="92"/>
      <c r="D2" s="28"/>
      <c r="E2" s="28"/>
      <c r="F2" s="28"/>
      <c r="G2" s="28"/>
      <c r="H2" s="28"/>
    </row>
    <row r="3" spans="1:9" ht="15" customHeight="1" x14ac:dyDescent="0.2">
      <c r="A3" s="29" t="s">
        <v>34</v>
      </c>
      <c r="B3" s="92">
        <f>Total!B3</f>
        <v>0</v>
      </c>
      <c r="C3" s="92"/>
      <c r="D3" s="28"/>
      <c r="E3" s="28"/>
      <c r="F3" s="28"/>
      <c r="G3" s="28"/>
      <c r="H3" s="28"/>
    </row>
    <row r="4" spans="1:9" ht="15" customHeight="1" x14ac:dyDescent="0.2">
      <c r="A4" s="29" t="s">
        <v>23</v>
      </c>
      <c r="B4" s="92">
        <f>Total!B4</f>
        <v>0</v>
      </c>
      <c r="C4" s="92"/>
      <c r="D4" s="28"/>
      <c r="E4" s="28"/>
      <c r="F4" s="28"/>
      <c r="G4" s="28"/>
      <c r="H4" s="28"/>
    </row>
    <row r="5" spans="1:9" ht="15" customHeight="1" x14ac:dyDescent="0.2">
      <c r="A5" s="29" t="s">
        <v>24</v>
      </c>
      <c r="B5" s="92">
        <f>Total!B5</f>
        <v>0</v>
      </c>
      <c r="C5" s="92"/>
      <c r="D5" s="28"/>
      <c r="E5" s="28"/>
      <c r="F5" s="28"/>
      <c r="G5" s="28"/>
      <c r="H5" s="28"/>
    </row>
    <row r="6" spans="1:9" ht="15" customHeight="1" x14ac:dyDescent="0.2">
      <c r="A6" s="25" t="s">
        <v>31</v>
      </c>
      <c r="B6" s="92">
        <f>Total!B6</f>
        <v>0</v>
      </c>
      <c r="C6" s="92"/>
      <c r="D6" s="28"/>
      <c r="E6" s="28"/>
      <c r="F6" s="28"/>
      <c r="G6" s="28"/>
      <c r="H6" s="28"/>
    </row>
    <row r="7" spans="1:9" ht="15" customHeight="1" x14ac:dyDescent="0.2">
      <c r="A7" s="26" t="s">
        <v>32</v>
      </c>
      <c r="B7" s="92">
        <f>Total!B7</f>
        <v>0</v>
      </c>
      <c r="C7" s="92"/>
      <c r="D7" s="28"/>
      <c r="E7" s="28"/>
      <c r="F7" s="28"/>
      <c r="G7" s="28"/>
      <c r="H7" s="28"/>
    </row>
    <row r="8" spans="1:9" ht="12.75" thickBot="1" x14ac:dyDescent="0.25">
      <c r="D8" s="28"/>
      <c r="E8" s="28"/>
      <c r="F8" s="28"/>
      <c r="G8" s="28"/>
      <c r="H8" s="28"/>
    </row>
    <row r="9" spans="1:9" ht="14.45" customHeight="1" thickBot="1" x14ac:dyDescent="0.25">
      <c r="A9" s="83" t="s">
        <v>48</v>
      </c>
      <c r="B9" s="84"/>
      <c r="C9" s="80" t="s">
        <v>47</v>
      </c>
      <c r="D9" s="81"/>
      <c r="E9" s="82"/>
      <c r="F9" s="80" t="s">
        <v>42</v>
      </c>
      <c r="G9" s="81"/>
      <c r="H9" s="81"/>
      <c r="I9" s="82"/>
    </row>
    <row r="10" spans="1:9" s="30" customFormat="1" ht="38.1" customHeight="1" x14ac:dyDescent="0.2">
      <c r="A10" s="60" t="s">
        <v>36</v>
      </c>
      <c r="B10" s="61" t="s">
        <v>37</v>
      </c>
      <c r="C10" s="62" t="s">
        <v>67</v>
      </c>
      <c r="D10" s="62" t="s">
        <v>38</v>
      </c>
      <c r="E10" s="62" t="s">
        <v>39</v>
      </c>
      <c r="F10" s="62" t="s">
        <v>43</v>
      </c>
      <c r="G10" s="49" t="s">
        <v>46</v>
      </c>
      <c r="H10" s="62" t="s">
        <v>40</v>
      </c>
      <c r="I10" s="62" t="s">
        <v>41</v>
      </c>
    </row>
    <row r="11" spans="1:9" ht="24" x14ac:dyDescent="0.2">
      <c r="A11" s="35" t="s">
        <v>44</v>
      </c>
      <c r="B11" s="36" t="s">
        <v>45</v>
      </c>
      <c r="C11" s="37"/>
      <c r="D11" s="37">
        <v>50000</v>
      </c>
      <c r="E11" s="38">
        <v>4500</v>
      </c>
      <c r="F11" s="38">
        <f t="shared" ref="F11:F17" si="0">SUM(D11:E11)</f>
        <v>54500</v>
      </c>
      <c r="G11" s="50">
        <v>20000</v>
      </c>
      <c r="H11" s="37">
        <v>34000</v>
      </c>
      <c r="I11" s="37">
        <f t="shared" ref="I11:I17" si="1">F11-(SUM(G11:H11))</f>
        <v>500</v>
      </c>
    </row>
    <row r="12" spans="1:9" x14ac:dyDescent="0.2">
      <c r="A12" s="39"/>
      <c r="B12" s="40"/>
      <c r="C12" s="41"/>
      <c r="D12" s="41"/>
      <c r="E12" s="42"/>
      <c r="F12" s="42">
        <f t="shared" si="0"/>
        <v>0</v>
      </c>
      <c r="G12" s="51"/>
      <c r="H12" s="41"/>
      <c r="I12" s="41">
        <f t="shared" si="1"/>
        <v>0</v>
      </c>
    </row>
    <row r="13" spans="1:9" x14ac:dyDescent="0.2">
      <c r="A13" s="39"/>
      <c r="B13" s="40"/>
      <c r="C13" s="41"/>
      <c r="D13" s="41"/>
      <c r="E13" s="42"/>
      <c r="F13" s="42">
        <f t="shared" si="0"/>
        <v>0</v>
      </c>
      <c r="G13" s="51"/>
      <c r="H13" s="41"/>
      <c r="I13" s="41">
        <f t="shared" si="1"/>
        <v>0</v>
      </c>
    </row>
    <row r="14" spans="1:9" x14ac:dyDescent="0.2">
      <c r="A14" s="39"/>
      <c r="B14" s="40"/>
      <c r="C14" s="41"/>
      <c r="D14" s="41"/>
      <c r="E14" s="42"/>
      <c r="F14" s="42">
        <f t="shared" si="0"/>
        <v>0</v>
      </c>
      <c r="G14" s="51"/>
      <c r="H14" s="41"/>
      <c r="I14" s="41">
        <f t="shared" si="1"/>
        <v>0</v>
      </c>
    </row>
    <row r="15" spans="1:9" x14ac:dyDescent="0.2">
      <c r="A15" s="39"/>
      <c r="B15" s="40"/>
      <c r="C15" s="41"/>
      <c r="D15" s="41"/>
      <c r="E15" s="42"/>
      <c r="F15" s="42">
        <f t="shared" si="0"/>
        <v>0</v>
      </c>
      <c r="G15" s="51"/>
      <c r="H15" s="41"/>
      <c r="I15" s="41">
        <f t="shared" si="1"/>
        <v>0</v>
      </c>
    </row>
    <row r="16" spans="1:9" x14ac:dyDescent="0.2">
      <c r="A16" s="39"/>
      <c r="B16" s="40"/>
      <c r="C16" s="41"/>
      <c r="D16" s="41"/>
      <c r="E16" s="42"/>
      <c r="F16" s="42">
        <f t="shared" si="0"/>
        <v>0</v>
      </c>
      <c r="G16" s="51"/>
      <c r="H16" s="41"/>
      <c r="I16" s="41">
        <f t="shared" si="1"/>
        <v>0</v>
      </c>
    </row>
    <row r="17" spans="1:9" x14ac:dyDescent="0.2">
      <c r="A17" s="31"/>
      <c r="B17" s="32"/>
      <c r="C17" s="33"/>
      <c r="D17" s="33"/>
      <c r="E17" s="34"/>
      <c r="F17" s="42">
        <f t="shared" si="0"/>
        <v>0</v>
      </c>
      <c r="G17" s="52"/>
      <c r="H17" s="33"/>
      <c r="I17" s="41">
        <f t="shared" si="1"/>
        <v>0</v>
      </c>
    </row>
    <row r="18" spans="1:9" ht="12.75" thickBot="1" x14ac:dyDescent="0.25">
      <c r="A18" s="63"/>
      <c r="B18" s="64"/>
      <c r="C18" s="64"/>
      <c r="D18" s="64"/>
      <c r="E18" s="65"/>
      <c r="F18" s="65"/>
      <c r="G18" s="53">
        <f>SUM(G11:G17)</f>
        <v>20000</v>
      </c>
      <c r="H18" s="65">
        <f>SUM(H11:H17)</f>
        <v>34000</v>
      </c>
      <c r="I18" s="65">
        <f>SUM(I11:I17)</f>
        <v>500</v>
      </c>
    </row>
    <row r="19" spans="1:9" ht="13.5" thickTop="1" thickBot="1" x14ac:dyDescent="0.25"/>
    <row r="20" spans="1:9" ht="12.75" thickBot="1" x14ac:dyDescent="0.25">
      <c r="A20" s="83" t="s">
        <v>49</v>
      </c>
      <c r="B20" s="84"/>
      <c r="C20" s="80" t="s">
        <v>47</v>
      </c>
      <c r="D20" s="81"/>
      <c r="E20" s="82"/>
      <c r="F20" s="80" t="s">
        <v>42</v>
      </c>
      <c r="G20" s="81"/>
      <c r="H20" s="82"/>
    </row>
    <row r="21" spans="1:9" ht="36" x14ac:dyDescent="0.2">
      <c r="A21" s="60" t="s">
        <v>57</v>
      </c>
      <c r="B21" s="61" t="s">
        <v>58</v>
      </c>
      <c r="C21" s="62" t="s">
        <v>62</v>
      </c>
      <c r="D21" s="62" t="s">
        <v>61</v>
      </c>
      <c r="E21" s="62" t="s">
        <v>73</v>
      </c>
      <c r="F21" s="49" t="s">
        <v>46</v>
      </c>
      <c r="G21" s="62" t="s">
        <v>40</v>
      </c>
      <c r="H21" s="62" t="s">
        <v>41</v>
      </c>
    </row>
    <row r="22" spans="1:9" ht="24" x14ac:dyDescent="0.2">
      <c r="A22" s="35" t="s">
        <v>63</v>
      </c>
      <c r="B22" s="36" t="s">
        <v>64</v>
      </c>
      <c r="C22" s="37">
        <v>50</v>
      </c>
      <c r="D22" s="57">
        <v>15</v>
      </c>
      <c r="E22" s="42">
        <f>C22*D22</f>
        <v>750</v>
      </c>
      <c r="F22" s="50">
        <v>750</v>
      </c>
      <c r="G22" s="37">
        <v>0</v>
      </c>
      <c r="H22" s="41">
        <f t="shared" ref="H22:H25" si="2">E22-(SUM(F22:G22))</f>
        <v>0</v>
      </c>
    </row>
    <row r="23" spans="1:9" x14ac:dyDescent="0.2">
      <c r="A23" s="39"/>
      <c r="B23" s="40"/>
      <c r="C23" s="41"/>
      <c r="D23" s="55"/>
      <c r="E23" s="42">
        <f t="shared" ref="E23:E25" si="3">SUM(C23:D23)</f>
        <v>0</v>
      </c>
      <c r="F23" s="51"/>
      <c r="G23" s="41"/>
      <c r="H23" s="41">
        <f t="shared" si="2"/>
        <v>0</v>
      </c>
    </row>
    <row r="24" spans="1:9" x14ac:dyDescent="0.2">
      <c r="A24" s="39"/>
      <c r="B24" s="40"/>
      <c r="C24" s="41"/>
      <c r="D24" s="55"/>
      <c r="E24" s="42">
        <f t="shared" si="3"/>
        <v>0</v>
      </c>
      <c r="F24" s="51"/>
      <c r="G24" s="41"/>
      <c r="H24" s="41">
        <f t="shared" si="2"/>
        <v>0</v>
      </c>
    </row>
    <row r="25" spans="1:9" x14ac:dyDescent="0.2">
      <c r="A25" s="39"/>
      <c r="B25" s="40"/>
      <c r="C25" s="41"/>
      <c r="D25" s="55"/>
      <c r="E25" s="42">
        <f t="shared" si="3"/>
        <v>0</v>
      </c>
      <c r="F25" s="51"/>
      <c r="G25" s="41"/>
      <c r="H25" s="41">
        <f t="shared" si="2"/>
        <v>0</v>
      </c>
    </row>
    <row r="26" spans="1:9" x14ac:dyDescent="0.2">
      <c r="A26" s="39"/>
      <c r="B26" s="40"/>
      <c r="C26" s="41"/>
      <c r="D26" s="55"/>
      <c r="E26" s="42">
        <f t="shared" ref="E26:E28" si="4">SUM(C26:D26)</f>
        <v>0</v>
      </c>
      <c r="F26" s="51"/>
      <c r="G26" s="41"/>
      <c r="H26" s="41">
        <f t="shared" ref="H26:H28" si="5">E26-(SUM(F26:G26))</f>
        <v>0</v>
      </c>
    </row>
    <row r="27" spans="1:9" x14ac:dyDescent="0.2">
      <c r="A27" s="39"/>
      <c r="B27" s="40"/>
      <c r="C27" s="41"/>
      <c r="D27" s="55"/>
      <c r="E27" s="42">
        <f t="shared" si="4"/>
        <v>0</v>
      </c>
      <c r="F27" s="51"/>
      <c r="G27" s="41"/>
      <c r="H27" s="41">
        <f t="shared" si="5"/>
        <v>0</v>
      </c>
    </row>
    <row r="28" spans="1:9" x14ac:dyDescent="0.2">
      <c r="A28" s="31"/>
      <c r="B28" s="32"/>
      <c r="C28" s="33"/>
      <c r="D28" s="56"/>
      <c r="E28" s="42">
        <f t="shared" si="4"/>
        <v>0</v>
      </c>
      <c r="F28" s="52"/>
      <c r="G28" s="33"/>
      <c r="H28" s="41">
        <f t="shared" si="5"/>
        <v>0</v>
      </c>
    </row>
    <row r="29" spans="1:9" ht="12.75" thickBot="1" x14ac:dyDescent="0.25">
      <c r="A29" s="63"/>
      <c r="B29" s="64"/>
      <c r="C29" s="64"/>
      <c r="D29" s="65"/>
      <c r="E29" s="65"/>
      <c r="F29" s="53">
        <f>SUM(F22:F28)</f>
        <v>750</v>
      </c>
      <c r="G29" s="65">
        <f>SUM(G22:G28)</f>
        <v>0</v>
      </c>
      <c r="H29" s="65">
        <f>SUM(H22:H28)</f>
        <v>0</v>
      </c>
    </row>
    <row r="30" spans="1:9" ht="13.5" thickTop="1" thickBot="1" x14ac:dyDescent="0.25"/>
    <row r="31" spans="1:9" ht="12.75" thickBot="1" x14ac:dyDescent="0.25">
      <c r="A31" s="88" t="s">
        <v>51</v>
      </c>
      <c r="B31" s="89"/>
      <c r="C31" s="80" t="s">
        <v>47</v>
      </c>
      <c r="D31" s="81"/>
      <c r="E31" s="82"/>
      <c r="F31" s="80" t="s">
        <v>42</v>
      </c>
      <c r="G31" s="81"/>
      <c r="H31" s="82"/>
    </row>
    <row r="32" spans="1:9" ht="36" x14ac:dyDescent="0.2">
      <c r="A32" s="90" t="s">
        <v>60</v>
      </c>
      <c r="B32" s="90"/>
      <c r="C32" s="62" t="s">
        <v>65</v>
      </c>
      <c r="D32" s="62" t="s">
        <v>59</v>
      </c>
      <c r="E32" s="62" t="s">
        <v>73</v>
      </c>
      <c r="F32" s="49" t="s">
        <v>46</v>
      </c>
      <c r="G32" s="62" t="s">
        <v>40</v>
      </c>
      <c r="H32" s="62" t="s">
        <v>41</v>
      </c>
    </row>
    <row r="33" spans="1:8" x14ac:dyDescent="0.2">
      <c r="A33" s="91" t="s">
        <v>66</v>
      </c>
      <c r="B33" s="91"/>
      <c r="C33" s="37">
        <v>500</v>
      </c>
      <c r="D33" s="58">
        <v>0.625</v>
      </c>
      <c r="E33" s="38">
        <f>C33*D33</f>
        <v>312.5</v>
      </c>
      <c r="F33" s="50">
        <v>150</v>
      </c>
      <c r="G33" s="37">
        <v>75</v>
      </c>
      <c r="H33" s="41">
        <f t="shared" ref="H33:H39" si="6">E33-(SUM(F33:G33))</f>
        <v>87.5</v>
      </c>
    </row>
    <row r="34" spans="1:8" x14ac:dyDescent="0.2">
      <c r="A34" s="87"/>
      <c r="B34" s="87"/>
      <c r="C34" s="41"/>
      <c r="D34" s="58">
        <v>0.625</v>
      </c>
      <c r="E34" s="38">
        <f t="shared" ref="E34:E39" si="7">C34*D34</f>
        <v>0</v>
      </c>
      <c r="F34" s="51"/>
      <c r="G34" s="41"/>
      <c r="H34" s="41">
        <f t="shared" si="6"/>
        <v>0</v>
      </c>
    </row>
    <row r="35" spans="1:8" x14ac:dyDescent="0.2">
      <c r="A35" s="87"/>
      <c r="B35" s="87"/>
      <c r="C35" s="41"/>
      <c r="D35" s="58">
        <v>0.625</v>
      </c>
      <c r="E35" s="38">
        <f t="shared" si="7"/>
        <v>0</v>
      </c>
      <c r="F35" s="51"/>
      <c r="G35" s="41"/>
      <c r="H35" s="41">
        <f t="shared" si="6"/>
        <v>0</v>
      </c>
    </row>
    <row r="36" spans="1:8" x14ac:dyDescent="0.2">
      <c r="A36" s="87"/>
      <c r="B36" s="87"/>
      <c r="C36" s="41"/>
      <c r="D36" s="58">
        <v>0.625</v>
      </c>
      <c r="E36" s="38">
        <f t="shared" si="7"/>
        <v>0</v>
      </c>
      <c r="F36" s="51"/>
      <c r="G36" s="41"/>
      <c r="H36" s="41">
        <f t="shared" si="6"/>
        <v>0</v>
      </c>
    </row>
    <row r="37" spans="1:8" x14ac:dyDescent="0.2">
      <c r="A37" s="87"/>
      <c r="B37" s="87"/>
      <c r="C37" s="41"/>
      <c r="D37" s="58">
        <v>0.625</v>
      </c>
      <c r="E37" s="38">
        <f t="shared" si="7"/>
        <v>0</v>
      </c>
      <c r="F37" s="51"/>
      <c r="G37" s="41"/>
      <c r="H37" s="41">
        <f t="shared" si="6"/>
        <v>0</v>
      </c>
    </row>
    <row r="38" spans="1:8" x14ac:dyDescent="0.2">
      <c r="A38" s="87"/>
      <c r="B38" s="87"/>
      <c r="C38" s="41"/>
      <c r="D38" s="58">
        <v>0.625</v>
      </c>
      <c r="E38" s="38">
        <f t="shared" si="7"/>
        <v>0</v>
      </c>
      <c r="F38" s="51"/>
      <c r="G38" s="41"/>
      <c r="H38" s="41">
        <f t="shared" si="6"/>
        <v>0</v>
      </c>
    </row>
    <row r="39" spans="1:8" x14ac:dyDescent="0.2">
      <c r="A39" s="87"/>
      <c r="B39" s="87"/>
      <c r="C39" s="33"/>
      <c r="D39" s="58">
        <v>0.625</v>
      </c>
      <c r="E39" s="38">
        <f t="shared" si="7"/>
        <v>0</v>
      </c>
      <c r="F39" s="52"/>
      <c r="G39" s="33"/>
      <c r="H39" s="41">
        <f t="shared" si="6"/>
        <v>0</v>
      </c>
    </row>
    <row r="40" spans="1:8" ht="12.75" thickBot="1" x14ac:dyDescent="0.25">
      <c r="A40" s="43"/>
      <c r="B40" s="64"/>
      <c r="C40" s="64"/>
      <c r="D40" s="65"/>
      <c r="E40" s="65"/>
      <c r="F40" s="53">
        <f>SUM(F33:F39)</f>
        <v>150</v>
      </c>
      <c r="G40" s="65">
        <f>SUM(G33:G39)</f>
        <v>75</v>
      </c>
      <c r="H40" s="65">
        <f>SUM(H33:H39)</f>
        <v>87.5</v>
      </c>
    </row>
    <row r="41" spans="1:8" ht="13.5" thickTop="1" thickBot="1" x14ac:dyDescent="0.25"/>
    <row r="42" spans="1:8" ht="12.75" thickBot="1" x14ac:dyDescent="0.25">
      <c r="A42" s="83" t="s">
        <v>50</v>
      </c>
      <c r="B42" s="84"/>
      <c r="C42" s="80" t="s">
        <v>47</v>
      </c>
      <c r="D42" s="81"/>
      <c r="E42" s="82"/>
      <c r="F42" s="80" t="s">
        <v>42</v>
      </c>
      <c r="G42" s="81"/>
      <c r="H42" s="82"/>
    </row>
    <row r="43" spans="1:8" ht="36" x14ac:dyDescent="0.2">
      <c r="A43" s="60" t="s">
        <v>52</v>
      </c>
      <c r="B43" s="61" t="s">
        <v>53</v>
      </c>
      <c r="C43" s="62" t="s">
        <v>74</v>
      </c>
      <c r="D43" s="62" t="s">
        <v>54</v>
      </c>
      <c r="E43" s="62" t="s">
        <v>73</v>
      </c>
      <c r="F43" s="49" t="s">
        <v>46</v>
      </c>
      <c r="G43" s="62" t="s">
        <v>40</v>
      </c>
      <c r="H43" s="62" t="s">
        <v>41</v>
      </c>
    </row>
    <row r="44" spans="1:8" ht="24" x14ac:dyDescent="0.2">
      <c r="A44" s="35" t="s">
        <v>55</v>
      </c>
      <c r="B44" s="36" t="s">
        <v>56</v>
      </c>
      <c r="C44" s="48">
        <v>20</v>
      </c>
      <c r="D44" s="38">
        <v>23</v>
      </c>
      <c r="E44" s="38">
        <f>C44*D44</f>
        <v>460</v>
      </c>
      <c r="F44" s="50">
        <v>200</v>
      </c>
      <c r="G44" s="37">
        <v>150</v>
      </c>
      <c r="H44" s="37">
        <f>E44-(SUM(F44:G44))</f>
        <v>110</v>
      </c>
    </row>
    <row r="45" spans="1:8" x14ac:dyDescent="0.2">
      <c r="A45" s="39"/>
      <c r="B45" s="40"/>
      <c r="C45" s="46"/>
      <c r="D45" s="42"/>
      <c r="E45" s="42">
        <f t="shared" ref="E45:E50" si="8">SUM(C45:D45)</f>
        <v>0</v>
      </c>
      <c r="F45" s="51"/>
      <c r="G45" s="41"/>
      <c r="H45" s="41">
        <f t="shared" ref="H45:H50" si="9">E45-(SUM(F45:G45))</f>
        <v>0</v>
      </c>
    </row>
    <row r="46" spans="1:8" x14ac:dyDescent="0.2">
      <c r="A46" s="39"/>
      <c r="B46" s="40"/>
      <c r="C46" s="46"/>
      <c r="D46" s="42"/>
      <c r="E46" s="42">
        <f t="shared" si="8"/>
        <v>0</v>
      </c>
      <c r="F46" s="51"/>
      <c r="G46" s="41"/>
      <c r="H46" s="41">
        <f t="shared" si="9"/>
        <v>0</v>
      </c>
    </row>
    <row r="47" spans="1:8" x14ac:dyDescent="0.2">
      <c r="A47" s="39"/>
      <c r="B47" s="40"/>
      <c r="C47" s="46"/>
      <c r="D47" s="42"/>
      <c r="E47" s="42">
        <f t="shared" si="8"/>
        <v>0</v>
      </c>
      <c r="F47" s="51"/>
      <c r="G47" s="41"/>
      <c r="H47" s="41">
        <f t="shared" si="9"/>
        <v>0</v>
      </c>
    </row>
    <row r="48" spans="1:8" x14ac:dyDescent="0.2">
      <c r="A48" s="39"/>
      <c r="B48" s="40"/>
      <c r="C48" s="46"/>
      <c r="D48" s="42"/>
      <c r="E48" s="42">
        <f t="shared" si="8"/>
        <v>0</v>
      </c>
      <c r="F48" s="51"/>
      <c r="G48" s="41"/>
      <c r="H48" s="41">
        <f t="shared" si="9"/>
        <v>0</v>
      </c>
    </row>
    <row r="49" spans="1:8" x14ac:dyDescent="0.2">
      <c r="A49" s="39"/>
      <c r="B49" s="40"/>
      <c r="C49" s="46"/>
      <c r="D49" s="42"/>
      <c r="E49" s="42">
        <f t="shared" si="8"/>
        <v>0</v>
      </c>
      <c r="F49" s="51"/>
      <c r="G49" s="41"/>
      <c r="H49" s="41">
        <f t="shared" si="9"/>
        <v>0</v>
      </c>
    </row>
    <row r="50" spans="1:8" x14ac:dyDescent="0.2">
      <c r="A50" s="31"/>
      <c r="B50" s="32"/>
      <c r="C50" s="47"/>
      <c r="D50" s="34"/>
      <c r="E50" s="42">
        <f t="shared" si="8"/>
        <v>0</v>
      </c>
      <c r="F50" s="52"/>
      <c r="G50" s="33"/>
      <c r="H50" s="41">
        <f t="shared" si="9"/>
        <v>0</v>
      </c>
    </row>
    <row r="51" spans="1:8" ht="12.75" thickBot="1" x14ac:dyDescent="0.25">
      <c r="A51" s="63"/>
      <c r="B51" s="64"/>
      <c r="C51" s="64"/>
      <c r="D51" s="65"/>
      <c r="E51" s="65"/>
      <c r="F51" s="53">
        <f>SUM(F44:F50)</f>
        <v>200</v>
      </c>
      <c r="G51" s="65">
        <f>SUM(G44:G50)</f>
        <v>150</v>
      </c>
      <c r="H51" s="65">
        <f>SUM(H44:H50)</f>
        <v>110</v>
      </c>
    </row>
    <row r="52" spans="1:8" ht="13.5" thickTop="1" thickBot="1" x14ac:dyDescent="0.25"/>
    <row r="53" spans="1:8" ht="12.75" thickBot="1" x14ac:dyDescent="0.25">
      <c r="A53" s="83" t="s">
        <v>71</v>
      </c>
      <c r="B53" s="84"/>
      <c r="C53" s="80" t="s">
        <v>47</v>
      </c>
      <c r="D53" s="81"/>
      <c r="E53" s="82"/>
      <c r="F53" s="80" t="s">
        <v>42</v>
      </c>
      <c r="G53" s="81"/>
      <c r="H53" s="82"/>
    </row>
    <row r="54" spans="1:8" ht="36" x14ac:dyDescent="0.2">
      <c r="A54" s="60" t="s">
        <v>52</v>
      </c>
      <c r="B54" s="61" t="s">
        <v>53</v>
      </c>
      <c r="C54" s="62" t="s">
        <v>74</v>
      </c>
      <c r="D54" s="62" t="s">
        <v>54</v>
      </c>
      <c r="E54" s="62" t="s">
        <v>73</v>
      </c>
      <c r="F54" s="49" t="s">
        <v>46</v>
      </c>
      <c r="G54" s="62" t="s">
        <v>40</v>
      </c>
      <c r="H54" s="62" t="s">
        <v>41</v>
      </c>
    </row>
    <row r="55" spans="1:8" x14ac:dyDescent="0.2">
      <c r="A55" s="35"/>
      <c r="B55" s="36"/>
      <c r="C55" s="48"/>
      <c r="D55" s="38"/>
      <c r="E55" s="38"/>
      <c r="F55" s="50"/>
      <c r="G55" s="37"/>
      <c r="H55" s="37"/>
    </row>
    <row r="56" spans="1:8" x14ac:dyDescent="0.2">
      <c r="A56" s="39"/>
      <c r="B56" s="40"/>
      <c r="C56" s="44"/>
      <c r="D56" s="42"/>
      <c r="E56" s="42">
        <f t="shared" ref="E56:E61" si="10">SUM(C56:D56)</f>
        <v>0</v>
      </c>
      <c r="F56" s="51"/>
      <c r="G56" s="41"/>
      <c r="H56" s="41">
        <f t="shared" ref="H56:H61" si="11">E56-(SUM(F56:G56))</f>
        <v>0</v>
      </c>
    </row>
    <row r="57" spans="1:8" x14ac:dyDescent="0.2">
      <c r="A57" s="39"/>
      <c r="B57" s="40"/>
      <c r="C57" s="44"/>
      <c r="D57" s="42"/>
      <c r="E57" s="42">
        <f t="shared" si="10"/>
        <v>0</v>
      </c>
      <c r="F57" s="51"/>
      <c r="G57" s="41"/>
      <c r="H57" s="41">
        <f t="shared" si="11"/>
        <v>0</v>
      </c>
    </row>
    <row r="58" spans="1:8" x14ac:dyDescent="0.2">
      <c r="A58" s="39"/>
      <c r="B58" s="40"/>
      <c r="C58" s="44"/>
      <c r="D58" s="42"/>
      <c r="E58" s="42">
        <f t="shared" si="10"/>
        <v>0</v>
      </c>
      <c r="F58" s="51"/>
      <c r="G58" s="41"/>
      <c r="H58" s="41">
        <f t="shared" si="11"/>
        <v>0</v>
      </c>
    </row>
    <row r="59" spans="1:8" x14ac:dyDescent="0.2">
      <c r="A59" s="39"/>
      <c r="B59" s="40"/>
      <c r="C59" s="44"/>
      <c r="D59" s="42"/>
      <c r="E59" s="42">
        <f t="shared" si="10"/>
        <v>0</v>
      </c>
      <c r="F59" s="51"/>
      <c r="G59" s="41"/>
      <c r="H59" s="41">
        <f t="shared" si="11"/>
        <v>0</v>
      </c>
    </row>
    <row r="60" spans="1:8" x14ac:dyDescent="0.2">
      <c r="A60" s="39"/>
      <c r="B60" s="40"/>
      <c r="C60" s="44"/>
      <c r="D60" s="42"/>
      <c r="E60" s="42">
        <f t="shared" si="10"/>
        <v>0</v>
      </c>
      <c r="F60" s="51"/>
      <c r="G60" s="41"/>
      <c r="H60" s="41">
        <f t="shared" si="11"/>
        <v>0</v>
      </c>
    </row>
    <row r="61" spans="1:8" x14ac:dyDescent="0.2">
      <c r="A61" s="31"/>
      <c r="B61" s="32"/>
      <c r="C61" s="45"/>
      <c r="D61" s="34"/>
      <c r="E61" s="42">
        <f t="shared" si="10"/>
        <v>0</v>
      </c>
      <c r="F61" s="52"/>
      <c r="G61" s="33"/>
      <c r="H61" s="41">
        <f t="shared" si="11"/>
        <v>0</v>
      </c>
    </row>
    <row r="62" spans="1:8" ht="12.75" thickBot="1" x14ac:dyDescent="0.25">
      <c r="A62" s="63"/>
      <c r="B62" s="64"/>
      <c r="C62" s="64"/>
      <c r="D62" s="65"/>
      <c r="E62" s="65"/>
      <c r="F62" s="53">
        <f>SUM(F55:F61)</f>
        <v>0</v>
      </c>
      <c r="G62" s="65">
        <f>SUM(G55:G61)</f>
        <v>0</v>
      </c>
      <c r="H62" s="65">
        <f>SUM(H55:H61)</f>
        <v>0</v>
      </c>
    </row>
    <row r="63" spans="1:8" ht="12.75" thickTop="1" x14ac:dyDescent="0.2"/>
    <row r="65" spans="1:8" ht="30" customHeight="1" x14ac:dyDescent="0.2">
      <c r="A65" s="85" t="s">
        <v>29</v>
      </c>
      <c r="B65" s="85"/>
      <c r="C65" s="59" t="s">
        <v>35</v>
      </c>
      <c r="D65" s="59" t="s">
        <v>25</v>
      </c>
      <c r="E65" s="59" t="s">
        <v>26</v>
      </c>
      <c r="F65" s="59" t="s">
        <v>27</v>
      </c>
      <c r="G65" s="59" t="s">
        <v>28</v>
      </c>
      <c r="H65" s="59" t="s">
        <v>30</v>
      </c>
    </row>
    <row r="66" spans="1:8" ht="12.75" thickBot="1" x14ac:dyDescent="0.25">
      <c r="A66" s="86"/>
      <c r="B66" s="86"/>
      <c r="C66" s="54">
        <f>G18</f>
        <v>20000</v>
      </c>
      <c r="D66" s="54">
        <f>F29</f>
        <v>750</v>
      </c>
      <c r="E66" s="54">
        <f>F40</f>
        <v>150</v>
      </c>
      <c r="F66" s="54">
        <f>F51</f>
        <v>200</v>
      </c>
      <c r="G66" s="54">
        <f>F62</f>
        <v>0</v>
      </c>
      <c r="H66" s="54">
        <f>SUM(C66:G66)</f>
        <v>21100</v>
      </c>
    </row>
    <row r="67" spans="1:8" ht="12.75" thickTop="1" x14ac:dyDescent="0.2"/>
  </sheetData>
  <sheetProtection selectLockedCells="1"/>
  <mergeCells count="31">
    <mergeCell ref="C42:E42"/>
    <mergeCell ref="F42:H42"/>
    <mergeCell ref="A53:B53"/>
    <mergeCell ref="C53:E53"/>
    <mergeCell ref="F53:H53"/>
    <mergeCell ref="A65:B66"/>
    <mergeCell ref="A35:B35"/>
    <mergeCell ref="A36:B36"/>
    <mergeCell ref="A37:B37"/>
    <mergeCell ref="A38:B38"/>
    <mergeCell ref="A39:B39"/>
    <mergeCell ref="A42:B42"/>
    <mergeCell ref="A31:B31"/>
    <mergeCell ref="C31:E31"/>
    <mergeCell ref="F31:H31"/>
    <mergeCell ref="A32:B32"/>
    <mergeCell ref="A33:B33"/>
    <mergeCell ref="A34:B34"/>
    <mergeCell ref="B7:C7"/>
    <mergeCell ref="A9:B9"/>
    <mergeCell ref="C9:E9"/>
    <mergeCell ref="F9:I9"/>
    <mergeCell ref="A20:B20"/>
    <mergeCell ref="C20:E20"/>
    <mergeCell ref="F20:H20"/>
    <mergeCell ref="A1:H1"/>
    <mergeCell ref="B2:C2"/>
    <mergeCell ref="B3:C3"/>
    <mergeCell ref="B4:C4"/>
    <mergeCell ref="B5:C5"/>
    <mergeCell ref="B6:C6"/>
  </mergeCells>
  <pageMargins left="0.7" right="0.7" top="0.75" bottom="0.75" header="0.3" footer="0.3"/>
  <pageSetup scale="54" orientation="landscape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02DE-8A0F-4EE6-ADD3-BFE972FDD2F3}">
  <sheetPr>
    <pageSetUpPr autoPageBreaks="0"/>
  </sheetPr>
  <dimension ref="A1:I67"/>
  <sheetViews>
    <sheetView topLeftCell="A39" zoomScale="110" zoomScaleNormal="110" workbookViewId="0">
      <selection activeCell="E54" sqref="E54"/>
    </sheetView>
  </sheetViews>
  <sheetFormatPr defaultColWidth="9.140625" defaultRowHeight="12" x14ac:dyDescent="0.2"/>
  <cols>
    <col min="1" max="1" width="20.7109375" style="27" customWidth="1"/>
    <col min="2" max="2" width="34.85546875" style="27" customWidth="1"/>
    <col min="3" max="9" width="15.7109375" style="27" customWidth="1"/>
    <col min="10" max="16384" width="9.140625" style="27"/>
  </cols>
  <sheetData>
    <row r="1" spans="1:9" x14ac:dyDescent="0.2">
      <c r="A1" s="93"/>
      <c r="B1" s="93"/>
      <c r="C1" s="93"/>
      <c r="D1" s="93"/>
      <c r="E1" s="93"/>
      <c r="F1" s="93"/>
      <c r="G1" s="93"/>
      <c r="H1" s="93"/>
    </row>
    <row r="2" spans="1:9" ht="15" customHeight="1" x14ac:dyDescent="0.2">
      <c r="A2" s="29" t="s">
        <v>72</v>
      </c>
      <c r="B2" s="92">
        <f>Total!B2</f>
        <v>0</v>
      </c>
      <c r="C2" s="92"/>
      <c r="D2" s="28"/>
      <c r="E2" s="28"/>
      <c r="F2" s="28"/>
      <c r="G2" s="28"/>
      <c r="H2" s="28"/>
    </row>
    <row r="3" spans="1:9" ht="15" customHeight="1" x14ac:dyDescent="0.2">
      <c r="A3" s="29" t="s">
        <v>34</v>
      </c>
      <c r="B3" s="92">
        <f>Total!B3</f>
        <v>0</v>
      </c>
      <c r="C3" s="92"/>
      <c r="D3" s="28"/>
      <c r="E3" s="28"/>
      <c r="F3" s="28"/>
      <c r="G3" s="28"/>
      <c r="H3" s="28"/>
    </row>
    <row r="4" spans="1:9" ht="15" customHeight="1" x14ac:dyDescent="0.2">
      <c r="A4" s="29" t="s">
        <v>23</v>
      </c>
      <c r="B4" s="92">
        <f>Total!B4</f>
        <v>0</v>
      </c>
      <c r="C4" s="92"/>
      <c r="D4" s="28"/>
      <c r="E4" s="28"/>
      <c r="F4" s="28"/>
      <c r="G4" s="28"/>
      <c r="H4" s="28"/>
    </row>
    <row r="5" spans="1:9" ht="15" customHeight="1" x14ac:dyDescent="0.2">
      <c r="A5" s="29" t="s">
        <v>24</v>
      </c>
      <c r="B5" s="92">
        <f>Total!B5</f>
        <v>0</v>
      </c>
      <c r="C5" s="92"/>
      <c r="D5" s="28"/>
      <c r="E5" s="28"/>
      <c r="F5" s="28"/>
      <c r="G5" s="28"/>
      <c r="H5" s="28"/>
    </row>
    <row r="6" spans="1:9" ht="15" customHeight="1" x14ac:dyDescent="0.2">
      <c r="A6" s="25" t="s">
        <v>31</v>
      </c>
      <c r="B6" s="92">
        <f>Total!B6</f>
        <v>0</v>
      </c>
      <c r="C6" s="92"/>
      <c r="D6" s="28"/>
      <c r="E6" s="28"/>
      <c r="F6" s="28"/>
      <c r="G6" s="28"/>
      <c r="H6" s="28"/>
    </row>
    <row r="7" spans="1:9" ht="15" customHeight="1" x14ac:dyDescent="0.2">
      <c r="A7" s="26" t="s">
        <v>32</v>
      </c>
      <c r="B7" s="92">
        <f>Total!B7</f>
        <v>0</v>
      </c>
      <c r="C7" s="92"/>
      <c r="D7" s="28"/>
      <c r="E7" s="28"/>
      <c r="F7" s="28"/>
      <c r="G7" s="28"/>
      <c r="H7" s="28"/>
    </row>
    <row r="8" spans="1:9" ht="12.75" thickBot="1" x14ac:dyDescent="0.25">
      <c r="D8" s="28"/>
      <c r="E8" s="28"/>
      <c r="F8" s="28"/>
      <c r="G8" s="28"/>
      <c r="H8" s="28"/>
    </row>
    <row r="9" spans="1:9" ht="14.45" customHeight="1" thickBot="1" x14ac:dyDescent="0.25">
      <c r="A9" s="83" t="s">
        <v>48</v>
      </c>
      <c r="B9" s="84"/>
      <c r="C9" s="80" t="s">
        <v>47</v>
      </c>
      <c r="D9" s="81"/>
      <c r="E9" s="82"/>
      <c r="F9" s="80" t="s">
        <v>42</v>
      </c>
      <c r="G9" s="81"/>
      <c r="H9" s="81"/>
      <c r="I9" s="82"/>
    </row>
    <row r="10" spans="1:9" s="30" customFormat="1" ht="38.1" customHeight="1" x14ac:dyDescent="0.2">
      <c r="A10" s="60" t="s">
        <v>36</v>
      </c>
      <c r="B10" s="61" t="s">
        <v>37</v>
      </c>
      <c r="C10" s="62" t="s">
        <v>67</v>
      </c>
      <c r="D10" s="62" t="s">
        <v>38</v>
      </c>
      <c r="E10" s="62" t="s">
        <v>39</v>
      </c>
      <c r="F10" s="62" t="s">
        <v>43</v>
      </c>
      <c r="G10" s="49" t="s">
        <v>46</v>
      </c>
      <c r="H10" s="62" t="s">
        <v>40</v>
      </c>
      <c r="I10" s="62" t="s">
        <v>41</v>
      </c>
    </row>
    <row r="11" spans="1:9" ht="24" x14ac:dyDescent="0.2">
      <c r="A11" s="35" t="s">
        <v>44</v>
      </c>
      <c r="B11" s="36" t="s">
        <v>45</v>
      </c>
      <c r="C11" s="37"/>
      <c r="D11" s="37">
        <v>50000</v>
      </c>
      <c r="E11" s="38">
        <v>4500</v>
      </c>
      <c r="F11" s="38">
        <f t="shared" ref="F11:F17" si="0">SUM(D11:E11)</f>
        <v>54500</v>
      </c>
      <c r="G11" s="50">
        <v>20000</v>
      </c>
      <c r="H11" s="37">
        <v>34000</v>
      </c>
      <c r="I11" s="37">
        <f t="shared" ref="I11:I17" si="1">F11-(SUM(G11:H11))</f>
        <v>500</v>
      </c>
    </row>
    <row r="12" spans="1:9" x14ac:dyDescent="0.2">
      <c r="A12" s="39"/>
      <c r="B12" s="40"/>
      <c r="C12" s="41"/>
      <c r="D12" s="41"/>
      <c r="E12" s="42"/>
      <c r="F12" s="42">
        <f t="shared" si="0"/>
        <v>0</v>
      </c>
      <c r="G12" s="51"/>
      <c r="H12" s="41"/>
      <c r="I12" s="41">
        <f t="shared" si="1"/>
        <v>0</v>
      </c>
    </row>
    <row r="13" spans="1:9" x14ac:dyDescent="0.2">
      <c r="A13" s="39"/>
      <c r="B13" s="40"/>
      <c r="C13" s="41"/>
      <c r="D13" s="41"/>
      <c r="E13" s="42"/>
      <c r="F13" s="42">
        <f t="shared" si="0"/>
        <v>0</v>
      </c>
      <c r="G13" s="51"/>
      <c r="H13" s="41"/>
      <c r="I13" s="41">
        <f t="shared" si="1"/>
        <v>0</v>
      </c>
    </row>
    <row r="14" spans="1:9" x14ac:dyDescent="0.2">
      <c r="A14" s="39"/>
      <c r="B14" s="40"/>
      <c r="C14" s="41"/>
      <c r="D14" s="41"/>
      <c r="E14" s="42"/>
      <c r="F14" s="42">
        <f t="shared" si="0"/>
        <v>0</v>
      </c>
      <c r="G14" s="51"/>
      <c r="H14" s="41"/>
      <c r="I14" s="41">
        <f t="shared" si="1"/>
        <v>0</v>
      </c>
    </row>
    <row r="15" spans="1:9" x14ac:dyDescent="0.2">
      <c r="A15" s="39"/>
      <c r="B15" s="40"/>
      <c r="C15" s="41"/>
      <c r="D15" s="41"/>
      <c r="E15" s="42"/>
      <c r="F15" s="42">
        <f t="shared" si="0"/>
        <v>0</v>
      </c>
      <c r="G15" s="51"/>
      <c r="H15" s="41"/>
      <c r="I15" s="41">
        <f t="shared" si="1"/>
        <v>0</v>
      </c>
    </row>
    <row r="16" spans="1:9" x14ac:dyDescent="0.2">
      <c r="A16" s="39"/>
      <c r="B16" s="40"/>
      <c r="C16" s="41"/>
      <c r="D16" s="41"/>
      <c r="E16" s="42"/>
      <c r="F16" s="42">
        <f t="shared" si="0"/>
        <v>0</v>
      </c>
      <c r="G16" s="51"/>
      <c r="H16" s="41"/>
      <c r="I16" s="41">
        <f t="shared" si="1"/>
        <v>0</v>
      </c>
    </row>
    <row r="17" spans="1:9" x14ac:dyDescent="0.2">
      <c r="A17" s="31"/>
      <c r="B17" s="32"/>
      <c r="C17" s="33"/>
      <c r="D17" s="33"/>
      <c r="E17" s="34"/>
      <c r="F17" s="42">
        <f t="shared" si="0"/>
        <v>0</v>
      </c>
      <c r="G17" s="52"/>
      <c r="H17" s="33"/>
      <c r="I17" s="41">
        <f t="shared" si="1"/>
        <v>0</v>
      </c>
    </row>
    <row r="18" spans="1:9" ht="12.75" thickBot="1" x14ac:dyDescent="0.25">
      <c r="A18" s="63"/>
      <c r="B18" s="64"/>
      <c r="C18" s="64"/>
      <c r="D18" s="64"/>
      <c r="E18" s="65"/>
      <c r="F18" s="65"/>
      <c r="G18" s="53">
        <f>SUM(G11:G17)</f>
        <v>20000</v>
      </c>
      <c r="H18" s="65">
        <f>SUM(H11:H17)</f>
        <v>34000</v>
      </c>
      <c r="I18" s="65">
        <f>SUM(I11:I17)</f>
        <v>500</v>
      </c>
    </row>
    <row r="19" spans="1:9" ht="13.5" thickTop="1" thickBot="1" x14ac:dyDescent="0.25"/>
    <row r="20" spans="1:9" ht="12.75" thickBot="1" x14ac:dyDescent="0.25">
      <c r="A20" s="83" t="s">
        <v>49</v>
      </c>
      <c r="B20" s="84"/>
      <c r="C20" s="80" t="s">
        <v>47</v>
      </c>
      <c r="D20" s="81"/>
      <c r="E20" s="82"/>
      <c r="F20" s="80" t="s">
        <v>42</v>
      </c>
      <c r="G20" s="81"/>
      <c r="H20" s="82"/>
    </row>
    <row r="21" spans="1:9" ht="36" x14ac:dyDescent="0.2">
      <c r="A21" s="60" t="s">
        <v>57</v>
      </c>
      <c r="B21" s="61" t="s">
        <v>58</v>
      </c>
      <c r="C21" s="62" t="s">
        <v>62</v>
      </c>
      <c r="D21" s="62" t="s">
        <v>61</v>
      </c>
      <c r="E21" s="62" t="s">
        <v>73</v>
      </c>
      <c r="F21" s="49" t="s">
        <v>46</v>
      </c>
      <c r="G21" s="62" t="s">
        <v>40</v>
      </c>
      <c r="H21" s="62" t="s">
        <v>41</v>
      </c>
    </row>
    <row r="22" spans="1:9" ht="24" x14ac:dyDescent="0.2">
      <c r="A22" s="35" t="s">
        <v>63</v>
      </c>
      <c r="B22" s="36" t="s">
        <v>64</v>
      </c>
      <c r="C22" s="37">
        <v>50</v>
      </c>
      <c r="D22" s="57">
        <v>15</v>
      </c>
      <c r="E22" s="42">
        <f>C22*D22</f>
        <v>750</v>
      </c>
      <c r="F22" s="50">
        <v>750</v>
      </c>
      <c r="G22" s="37">
        <v>0</v>
      </c>
      <c r="H22" s="41">
        <f t="shared" ref="H22:H25" si="2">E22-(SUM(F22:G22))</f>
        <v>0</v>
      </c>
    </row>
    <row r="23" spans="1:9" x14ac:dyDescent="0.2">
      <c r="A23" s="39"/>
      <c r="B23" s="40"/>
      <c r="C23" s="41"/>
      <c r="D23" s="55"/>
      <c r="E23" s="42">
        <f t="shared" ref="E23:E25" si="3">SUM(C23:D23)</f>
        <v>0</v>
      </c>
      <c r="F23" s="51"/>
      <c r="G23" s="41"/>
      <c r="H23" s="41">
        <f t="shared" si="2"/>
        <v>0</v>
      </c>
    </row>
    <row r="24" spans="1:9" x14ac:dyDescent="0.2">
      <c r="A24" s="39"/>
      <c r="B24" s="40"/>
      <c r="C24" s="41"/>
      <c r="D24" s="55"/>
      <c r="E24" s="42">
        <f t="shared" si="3"/>
        <v>0</v>
      </c>
      <c r="F24" s="51"/>
      <c r="G24" s="41"/>
      <c r="H24" s="41">
        <f t="shared" si="2"/>
        <v>0</v>
      </c>
    </row>
    <row r="25" spans="1:9" x14ac:dyDescent="0.2">
      <c r="A25" s="39"/>
      <c r="B25" s="40"/>
      <c r="C25" s="41"/>
      <c r="D25" s="55"/>
      <c r="E25" s="42">
        <f t="shared" si="3"/>
        <v>0</v>
      </c>
      <c r="F25" s="51"/>
      <c r="G25" s="41"/>
      <c r="H25" s="41">
        <f t="shared" si="2"/>
        <v>0</v>
      </c>
    </row>
    <row r="26" spans="1:9" x14ac:dyDescent="0.2">
      <c r="A26" s="39"/>
      <c r="B26" s="40"/>
      <c r="C26" s="41"/>
      <c r="D26" s="55"/>
      <c r="E26" s="42">
        <f t="shared" ref="E26:E28" si="4">SUM(C26:D26)</f>
        <v>0</v>
      </c>
      <c r="F26" s="51"/>
      <c r="G26" s="41"/>
      <c r="H26" s="41">
        <f t="shared" ref="H26:H28" si="5">E26-(SUM(F26:G26))</f>
        <v>0</v>
      </c>
    </row>
    <row r="27" spans="1:9" x14ac:dyDescent="0.2">
      <c r="A27" s="39"/>
      <c r="B27" s="40"/>
      <c r="C27" s="41"/>
      <c r="D27" s="55"/>
      <c r="E27" s="42">
        <f t="shared" si="4"/>
        <v>0</v>
      </c>
      <c r="F27" s="51"/>
      <c r="G27" s="41"/>
      <c r="H27" s="41">
        <f t="shared" si="5"/>
        <v>0</v>
      </c>
    </row>
    <row r="28" spans="1:9" x14ac:dyDescent="0.2">
      <c r="A28" s="31"/>
      <c r="B28" s="32"/>
      <c r="C28" s="33"/>
      <c r="D28" s="56"/>
      <c r="E28" s="42">
        <f t="shared" si="4"/>
        <v>0</v>
      </c>
      <c r="F28" s="52"/>
      <c r="G28" s="33"/>
      <c r="H28" s="41">
        <f t="shared" si="5"/>
        <v>0</v>
      </c>
    </row>
    <row r="29" spans="1:9" ht="12.75" thickBot="1" x14ac:dyDescent="0.25">
      <c r="A29" s="63"/>
      <c r="B29" s="64"/>
      <c r="C29" s="64"/>
      <c r="D29" s="65"/>
      <c r="E29" s="65"/>
      <c r="F29" s="53">
        <f>SUM(F22:F28)</f>
        <v>750</v>
      </c>
      <c r="G29" s="65">
        <f>SUM(G22:G28)</f>
        <v>0</v>
      </c>
      <c r="H29" s="65">
        <f>SUM(H22:H28)</f>
        <v>0</v>
      </c>
    </row>
    <row r="30" spans="1:9" ht="13.5" thickTop="1" thickBot="1" x14ac:dyDescent="0.25"/>
    <row r="31" spans="1:9" ht="12.75" thickBot="1" x14ac:dyDescent="0.25">
      <c r="A31" s="88" t="s">
        <v>51</v>
      </c>
      <c r="B31" s="89"/>
      <c r="C31" s="80" t="s">
        <v>47</v>
      </c>
      <c r="D31" s="81"/>
      <c r="E31" s="82"/>
      <c r="F31" s="80" t="s">
        <v>42</v>
      </c>
      <c r="G31" s="81"/>
      <c r="H31" s="82"/>
    </row>
    <row r="32" spans="1:9" ht="36" x14ac:dyDescent="0.2">
      <c r="A32" s="90" t="s">
        <v>60</v>
      </c>
      <c r="B32" s="90"/>
      <c r="C32" s="62" t="s">
        <v>65</v>
      </c>
      <c r="D32" s="62" t="s">
        <v>59</v>
      </c>
      <c r="E32" s="62" t="s">
        <v>73</v>
      </c>
      <c r="F32" s="49" t="s">
        <v>46</v>
      </c>
      <c r="G32" s="62" t="s">
        <v>40</v>
      </c>
      <c r="H32" s="62" t="s">
        <v>41</v>
      </c>
    </row>
    <row r="33" spans="1:8" x14ac:dyDescent="0.2">
      <c r="A33" s="91" t="s">
        <v>66</v>
      </c>
      <c r="B33" s="91"/>
      <c r="C33" s="37">
        <v>500</v>
      </c>
      <c r="D33" s="58">
        <v>0.625</v>
      </c>
      <c r="E33" s="38">
        <f>C33*D33</f>
        <v>312.5</v>
      </c>
      <c r="F33" s="50">
        <v>150</v>
      </c>
      <c r="G33" s="37">
        <v>75</v>
      </c>
      <c r="H33" s="41">
        <f t="shared" ref="H33:H39" si="6">E33-(SUM(F33:G33))</f>
        <v>87.5</v>
      </c>
    </row>
    <row r="34" spans="1:8" x14ac:dyDescent="0.2">
      <c r="A34" s="87"/>
      <c r="B34" s="87"/>
      <c r="C34" s="41"/>
      <c r="D34" s="58">
        <v>0.625</v>
      </c>
      <c r="E34" s="38">
        <f t="shared" ref="E34:E39" si="7">C34*D34</f>
        <v>0</v>
      </c>
      <c r="F34" s="51"/>
      <c r="G34" s="41"/>
      <c r="H34" s="41">
        <f t="shared" si="6"/>
        <v>0</v>
      </c>
    </row>
    <row r="35" spans="1:8" x14ac:dyDescent="0.2">
      <c r="A35" s="87"/>
      <c r="B35" s="87"/>
      <c r="C35" s="41"/>
      <c r="D35" s="58">
        <v>0.625</v>
      </c>
      <c r="E35" s="38">
        <f t="shared" si="7"/>
        <v>0</v>
      </c>
      <c r="F35" s="51"/>
      <c r="G35" s="41"/>
      <c r="H35" s="41">
        <f t="shared" si="6"/>
        <v>0</v>
      </c>
    </row>
    <row r="36" spans="1:8" x14ac:dyDescent="0.2">
      <c r="A36" s="87"/>
      <c r="B36" s="87"/>
      <c r="C36" s="41"/>
      <c r="D36" s="58">
        <v>0.625</v>
      </c>
      <c r="E36" s="38">
        <f t="shared" si="7"/>
        <v>0</v>
      </c>
      <c r="F36" s="51"/>
      <c r="G36" s="41"/>
      <c r="H36" s="41">
        <f t="shared" si="6"/>
        <v>0</v>
      </c>
    </row>
    <row r="37" spans="1:8" x14ac:dyDescent="0.2">
      <c r="A37" s="87"/>
      <c r="B37" s="87"/>
      <c r="C37" s="41"/>
      <c r="D37" s="58">
        <v>0.625</v>
      </c>
      <c r="E37" s="38">
        <f t="shared" si="7"/>
        <v>0</v>
      </c>
      <c r="F37" s="51"/>
      <c r="G37" s="41"/>
      <c r="H37" s="41">
        <f t="shared" si="6"/>
        <v>0</v>
      </c>
    </row>
    <row r="38" spans="1:8" x14ac:dyDescent="0.2">
      <c r="A38" s="87"/>
      <c r="B38" s="87"/>
      <c r="C38" s="41"/>
      <c r="D38" s="58">
        <v>0.625</v>
      </c>
      <c r="E38" s="38">
        <f t="shared" si="7"/>
        <v>0</v>
      </c>
      <c r="F38" s="51"/>
      <c r="G38" s="41"/>
      <c r="H38" s="41">
        <f t="shared" si="6"/>
        <v>0</v>
      </c>
    </row>
    <row r="39" spans="1:8" x14ac:dyDescent="0.2">
      <c r="A39" s="87"/>
      <c r="B39" s="87"/>
      <c r="C39" s="33"/>
      <c r="D39" s="58">
        <v>0.625</v>
      </c>
      <c r="E39" s="38">
        <f t="shared" si="7"/>
        <v>0</v>
      </c>
      <c r="F39" s="52"/>
      <c r="G39" s="33"/>
      <c r="H39" s="41">
        <f t="shared" si="6"/>
        <v>0</v>
      </c>
    </row>
    <row r="40" spans="1:8" ht="12.75" thickBot="1" x14ac:dyDescent="0.25">
      <c r="A40" s="43"/>
      <c r="B40" s="64"/>
      <c r="C40" s="64"/>
      <c r="D40" s="65"/>
      <c r="E40" s="65"/>
      <c r="F40" s="53">
        <f>SUM(F33:F39)</f>
        <v>150</v>
      </c>
      <c r="G40" s="65">
        <f>SUM(G33:G39)</f>
        <v>75</v>
      </c>
      <c r="H40" s="65">
        <f>SUM(H33:H39)</f>
        <v>87.5</v>
      </c>
    </row>
    <row r="41" spans="1:8" ht="13.5" thickTop="1" thickBot="1" x14ac:dyDescent="0.25"/>
    <row r="42" spans="1:8" ht="12.75" thickBot="1" x14ac:dyDescent="0.25">
      <c r="A42" s="83" t="s">
        <v>50</v>
      </c>
      <c r="B42" s="84"/>
      <c r="C42" s="80" t="s">
        <v>47</v>
      </c>
      <c r="D42" s="81"/>
      <c r="E42" s="82"/>
      <c r="F42" s="80" t="s">
        <v>42</v>
      </c>
      <c r="G42" s="81"/>
      <c r="H42" s="82"/>
    </row>
    <row r="43" spans="1:8" ht="36" x14ac:dyDescent="0.2">
      <c r="A43" s="60" t="s">
        <v>52</v>
      </c>
      <c r="B43" s="61" t="s">
        <v>53</v>
      </c>
      <c r="C43" s="62" t="s">
        <v>74</v>
      </c>
      <c r="D43" s="62" t="s">
        <v>54</v>
      </c>
      <c r="E43" s="62" t="s">
        <v>73</v>
      </c>
      <c r="F43" s="49" t="s">
        <v>46</v>
      </c>
      <c r="G43" s="62" t="s">
        <v>40</v>
      </c>
      <c r="H43" s="62" t="s">
        <v>41</v>
      </c>
    </row>
    <row r="44" spans="1:8" ht="24" x14ac:dyDescent="0.2">
      <c r="A44" s="35" t="s">
        <v>55</v>
      </c>
      <c r="B44" s="36" t="s">
        <v>56</v>
      </c>
      <c r="C44" s="48">
        <v>20</v>
      </c>
      <c r="D44" s="38">
        <v>23</v>
      </c>
      <c r="E44" s="38">
        <f>C44*D44</f>
        <v>460</v>
      </c>
      <c r="F44" s="50">
        <v>200</v>
      </c>
      <c r="G44" s="37">
        <v>150</v>
      </c>
      <c r="H44" s="37">
        <f>E44-(SUM(F44:G44))</f>
        <v>110</v>
      </c>
    </row>
    <row r="45" spans="1:8" x14ac:dyDescent="0.2">
      <c r="A45" s="39"/>
      <c r="B45" s="40"/>
      <c r="C45" s="46"/>
      <c r="D45" s="42"/>
      <c r="E45" s="42">
        <f t="shared" ref="E45:E50" si="8">SUM(C45:D45)</f>
        <v>0</v>
      </c>
      <c r="F45" s="51"/>
      <c r="G45" s="41"/>
      <c r="H45" s="41">
        <f t="shared" ref="H45:H50" si="9">E45-(SUM(F45:G45))</f>
        <v>0</v>
      </c>
    </row>
    <row r="46" spans="1:8" x14ac:dyDescent="0.2">
      <c r="A46" s="39"/>
      <c r="B46" s="40"/>
      <c r="C46" s="46"/>
      <c r="D46" s="42"/>
      <c r="E46" s="42">
        <f t="shared" si="8"/>
        <v>0</v>
      </c>
      <c r="F46" s="51"/>
      <c r="G46" s="41"/>
      <c r="H46" s="41">
        <f t="shared" si="9"/>
        <v>0</v>
      </c>
    </row>
    <row r="47" spans="1:8" x14ac:dyDescent="0.2">
      <c r="A47" s="39"/>
      <c r="B47" s="40"/>
      <c r="C47" s="46"/>
      <c r="D47" s="42"/>
      <c r="E47" s="42">
        <f t="shared" si="8"/>
        <v>0</v>
      </c>
      <c r="F47" s="51"/>
      <c r="G47" s="41"/>
      <c r="H47" s="41">
        <f t="shared" si="9"/>
        <v>0</v>
      </c>
    </row>
    <row r="48" spans="1:8" x14ac:dyDescent="0.2">
      <c r="A48" s="39"/>
      <c r="B48" s="40"/>
      <c r="C48" s="46"/>
      <c r="D48" s="42"/>
      <c r="E48" s="42">
        <f t="shared" si="8"/>
        <v>0</v>
      </c>
      <c r="F48" s="51"/>
      <c r="G48" s="41"/>
      <c r="H48" s="41">
        <f t="shared" si="9"/>
        <v>0</v>
      </c>
    </row>
    <row r="49" spans="1:8" x14ac:dyDescent="0.2">
      <c r="A49" s="39"/>
      <c r="B49" s="40"/>
      <c r="C49" s="46"/>
      <c r="D49" s="42"/>
      <c r="E49" s="42">
        <f t="shared" si="8"/>
        <v>0</v>
      </c>
      <c r="F49" s="51"/>
      <c r="G49" s="41"/>
      <c r="H49" s="41">
        <f t="shared" si="9"/>
        <v>0</v>
      </c>
    </row>
    <row r="50" spans="1:8" x14ac:dyDescent="0.2">
      <c r="A50" s="31"/>
      <c r="B50" s="32"/>
      <c r="C50" s="47"/>
      <c r="D50" s="34"/>
      <c r="E50" s="42">
        <f t="shared" si="8"/>
        <v>0</v>
      </c>
      <c r="F50" s="52"/>
      <c r="G50" s="33"/>
      <c r="H50" s="41">
        <f t="shared" si="9"/>
        <v>0</v>
      </c>
    </row>
    <row r="51" spans="1:8" ht="12.75" thickBot="1" x14ac:dyDescent="0.25">
      <c r="A51" s="63"/>
      <c r="B51" s="64"/>
      <c r="C51" s="64"/>
      <c r="D51" s="65"/>
      <c r="E51" s="65"/>
      <c r="F51" s="53">
        <f>SUM(F44:F50)</f>
        <v>200</v>
      </c>
      <c r="G51" s="65">
        <f>SUM(G44:G50)</f>
        <v>150</v>
      </c>
      <c r="H51" s="65">
        <f>SUM(H44:H50)</f>
        <v>110</v>
      </c>
    </row>
    <row r="52" spans="1:8" ht="13.5" thickTop="1" thickBot="1" x14ac:dyDescent="0.25"/>
    <row r="53" spans="1:8" ht="12.75" thickBot="1" x14ac:dyDescent="0.25">
      <c r="A53" s="83" t="s">
        <v>71</v>
      </c>
      <c r="B53" s="84"/>
      <c r="C53" s="80" t="s">
        <v>47</v>
      </c>
      <c r="D53" s="81"/>
      <c r="E53" s="82"/>
      <c r="F53" s="80" t="s">
        <v>42</v>
      </c>
      <c r="G53" s="81"/>
      <c r="H53" s="82"/>
    </row>
    <row r="54" spans="1:8" ht="36" x14ac:dyDescent="0.2">
      <c r="A54" s="60" t="s">
        <v>52</v>
      </c>
      <c r="B54" s="61" t="s">
        <v>53</v>
      </c>
      <c r="C54" s="62" t="s">
        <v>74</v>
      </c>
      <c r="D54" s="62" t="s">
        <v>54</v>
      </c>
      <c r="E54" s="62" t="s">
        <v>73</v>
      </c>
      <c r="F54" s="49" t="s">
        <v>46</v>
      </c>
      <c r="G54" s="62" t="s">
        <v>40</v>
      </c>
      <c r="H54" s="62" t="s">
        <v>41</v>
      </c>
    </row>
    <row r="55" spans="1:8" x14ac:dyDescent="0.2">
      <c r="A55" s="35"/>
      <c r="B55" s="36"/>
      <c r="C55" s="48"/>
      <c r="D55" s="38"/>
      <c r="E55" s="38"/>
      <c r="F55" s="50"/>
      <c r="G55" s="37"/>
      <c r="H55" s="37"/>
    </row>
    <row r="56" spans="1:8" x14ac:dyDescent="0.2">
      <c r="A56" s="39"/>
      <c r="B56" s="40"/>
      <c r="C56" s="44"/>
      <c r="D56" s="42"/>
      <c r="E56" s="42">
        <f t="shared" ref="E56:E61" si="10">SUM(C56:D56)</f>
        <v>0</v>
      </c>
      <c r="F56" s="51"/>
      <c r="G56" s="41"/>
      <c r="H56" s="41">
        <f t="shared" ref="H56:H61" si="11">E56-(SUM(F56:G56))</f>
        <v>0</v>
      </c>
    </row>
    <row r="57" spans="1:8" x14ac:dyDescent="0.2">
      <c r="A57" s="39"/>
      <c r="B57" s="40"/>
      <c r="C57" s="44"/>
      <c r="D57" s="42"/>
      <c r="E57" s="42">
        <f t="shared" si="10"/>
        <v>0</v>
      </c>
      <c r="F57" s="51"/>
      <c r="G57" s="41"/>
      <c r="H57" s="41">
        <f t="shared" si="11"/>
        <v>0</v>
      </c>
    </row>
    <row r="58" spans="1:8" x14ac:dyDescent="0.2">
      <c r="A58" s="39"/>
      <c r="B58" s="40"/>
      <c r="C58" s="44"/>
      <c r="D58" s="42"/>
      <c r="E58" s="42">
        <f t="shared" si="10"/>
        <v>0</v>
      </c>
      <c r="F58" s="51"/>
      <c r="G58" s="41"/>
      <c r="H58" s="41">
        <f t="shared" si="11"/>
        <v>0</v>
      </c>
    </row>
    <row r="59" spans="1:8" x14ac:dyDescent="0.2">
      <c r="A59" s="39"/>
      <c r="B59" s="40"/>
      <c r="C59" s="44"/>
      <c r="D59" s="42"/>
      <c r="E59" s="42">
        <f t="shared" si="10"/>
        <v>0</v>
      </c>
      <c r="F59" s="51"/>
      <c r="G59" s="41"/>
      <c r="H59" s="41">
        <f t="shared" si="11"/>
        <v>0</v>
      </c>
    </row>
    <row r="60" spans="1:8" x14ac:dyDescent="0.2">
      <c r="A60" s="39"/>
      <c r="B60" s="40"/>
      <c r="C60" s="44"/>
      <c r="D60" s="42"/>
      <c r="E60" s="42">
        <f t="shared" si="10"/>
        <v>0</v>
      </c>
      <c r="F60" s="51"/>
      <c r="G60" s="41"/>
      <c r="H60" s="41">
        <f t="shared" si="11"/>
        <v>0</v>
      </c>
    </row>
    <row r="61" spans="1:8" x14ac:dyDescent="0.2">
      <c r="A61" s="31"/>
      <c r="B61" s="32"/>
      <c r="C61" s="45"/>
      <c r="D61" s="34"/>
      <c r="E61" s="42">
        <f t="shared" si="10"/>
        <v>0</v>
      </c>
      <c r="F61" s="52"/>
      <c r="G61" s="33"/>
      <c r="H61" s="41">
        <f t="shared" si="11"/>
        <v>0</v>
      </c>
    </row>
    <row r="62" spans="1:8" ht="12.75" thickBot="1" x14ac:dyDescent="0.25">
      <c r="A62" s="63"/>
      <c r="B62" s="64"/>
      <c r="C62" s="64"/>
      <c r="D62" s="65"/>
      <c r="E62" s="65"/>
      <c r="F62" s="53">
        <f>SUM(F55:F61)</f>
        <v>0</v>
      </c>
      <c r="G62" s="65">
        <f>SUM(G55:G61)</f>
        <v>0</v>
      </c>
      <c r="H62" s="65">
        <f>SUM(H55:H61)</f>
        <v>0</v>
      </c>
    </row>
    <row r="63" spans="1:8" ht="12.75" thickTop="1" x14ac:dyDescent="0.2"/>
    <row r="65" spans="1:8" ht="30" customHeight="1" x14ac:dyDescent="0.2">
      <c r="A65" s="85" t="s">
        <v>29</v>
      </c>
      <c r="B65" s="85"/>
      <c r="C65" s="59" t="s">
        <v>35</v>
      </c>
      <c r="D65" s="59" t="s">
        <v>25</v>
      </c>
      <c r="E65" s="59" t="s">
        <v>26</v>
      </c>
      <c r="F65" s="59" t="s">
        <v>27</v>
      </c>
      <c r="G65" s="59" t="s">
        <v>28</v>
      </c>
      <c r="H65" s="59" t="s">
        <v>30</v>
      </c>
    </row>
    <row r="66" spans="1:8" ht="12.75" thickBot="1" x14ac:dyDescent="0.25">
      <c r="A66" s="86"/>
      <c r="B66" s="86"/>
      <c r="C66" s="54">
        <f>G18</f>
        <v>20000</v>
      </c>
      <c r="D66" s="54">
        <f>F29</f>
        <v>750</v>
      </c>
      <c r="E66" s="54">
        <f>F40</f>
        <v>150</v>
      </c>
      <c r="F66" s="54">
        <f>F51</f>
        <v>200</v>
      </c>
      <c r="G66" s="54">
        <f>F62</f>
        <v>0</v>
      </c>
      <c r="H66" s="54">
        <f>SUM(C66:G66)</f>
        <v>21100</v>
      </c>
    </row>
    <row r="67" spans="1:8" ht="12.75" thickTop="1" x14ac:dyDescent="0.2"/>
  </sheetData>
  <sheetProtection selectLockedCells="1"/>
  <mergeCells count="31">
    <mergeCell ref="C42:E42"/>
    <mergeCell ref="F42:H42"/>
    <mergeCell ref="A53:B53"/>
    <mergeCell ref="C53:E53"/>
    <mergeCell ref="F53:H53"/>
    <mergeCell ref="A65:B66"/>
    <mergeCell ref="A35:B35"/>
    <mergeCell ref="A36:B36"/>
    <mergeCell ref="A37:B37"/>
    <mergeCell ref="A38:B38"/>
    <mergeCell ref="A39:B39"/>
    <mergeCell ref="A42:B42"/>
    <mergeCell ref="A31:B31"/>
    <mergeCell ref="C31:E31"/>
    <mergeCell ref="F31:H31"/>
    <mergeCell ref="A32:B32"/>
    <mergeCell ref="A33:B33"/>
    <mergeCell ref="A34:B34"/>
    <mergeCell ref="B7:C7"/>
    <mergeCell ref="A9:B9"/>
    <mergeCell ref="C9:E9"/>
    <mergeCell ref="F9:I9"/>
    <mergeCell ref="A20:B20"/>
    <mergeCell ref="C20:E20"/>
    <mergeCell ref="F20:H20"/>
    <mergeCell ref="A1:H1"/>
    <mergeCell ref="B2:C2"/>
    <mergeCell ref="B3:C3"/>
    <mergeCell ref="B4:C4"/>
    <mergeCell ref="B5:C5"/>
    <mergeCell ref="B6:C6"/>
  </mergeCells>
  <pageMargins left="0.7" right="0.7" top="0.75" bottom="0.75" header="0.3" footer="0.3"/>
  <pageSetup scale="54" orientation="landscape" r:id="rId1"/>
  <rowBreaks count="1" manualBreakCount="1">
    <brk id="4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42"/>
  <sheetViews>
    <sheetView workbookViewId="0">
      <selection activeCell="B1" sqref="B1"/>
    </sheetView>
  </sheetViews>
  <sheetFormatPr defaultRowHeight="15" x14ac:dyDescent="0.25"/>
  <cols>
    <col min="2" max="2" width="66.42578125" bestFit="1" customWidth="1"/>
    <col min="3" max="6" width="15.7109375" customWidth="1"/>
  </cols>
  <sheetData>
    <row r="1" spans="2:6" x14ac:dyDescent="0.25">
      <c r="B1" s="1" t="s">
        <v>0</v>
      </c>
      <c r="C1" s="2"/>
      <c r="D1" s="2"/>
      <c r="E1" s="2"/>
      <c r="F1" s="2"/>
    </row>
    <row r="2" spans="2:6" x14ac:dyDescent="0.25">
      <c r="B2" s="1" t="s">
        <v>1</v>
      </c>
      <c r="C2" s="2"/>
      <c r="D2" s="2"/>
      <c r="E2" s="2"/>
      <c r="F2" s="2"/>
    </row>
    <row r="3" spans="2:6" x14ac:dyDescent="0.25">
      <c r="B3" s="3"/>
      <c r="C3" s="2"/>
      <c r="D3" s="2"/>
      <c r="E3" s="2"/>
      <c r="F3" s="2"/>
    </row>
    <row r="4" spans="2:6" x14ac:dyDescent="0.25">
      <c r="B4" s="4" t="s">
        <v>14</v>
      </c>
      <c r="C4" s="2"/>
      <c r="D4" s="2"/>
      <c r="E4" s="2"/>
      <c r="F4" s="2"/>
    </row>
    <row r="5" spans="2:6" x14ac:dyDescent="0.25">
      <c r="B5" s="5" t="s">
        <v>15</v>
      </c>
      <c r="C5" s="2"/>
      <c r="D5" s="2"/>
      <c r="E5" s="2"/>
      <c r="F5" s="2"/>
    </row>
    <row r="6" spans="2:6" x14ac:dyDescent="0.25">
      <c r="B6" s="3"/>
      <c r="C6" s="2"/>
      <c r="D6" s="2"/>
      <c r="E6" s="2"/>
      <c r="F6" s="2"/>
    </row>
    <row r="7" spans="2:6" x14ac:dyDescent="0.25">
      <c r="B7" s="1" t="s">
        <v>16</v>
      </c>
      <c r="C7" s="2"/>
      <c r="D7" s="2"/>
      <c r="E7" s="2"/>
      <c r="F7" s="2"/>
    </row>
    <row r="8" spans="2:6" x14ac:dyDescent="0.25">
      <c r="B8" s="3"/>
      <c r="C8" s="2"/>
      <c r="D8" s="2"/>
      <c r="E8" s="2"/>
      <c r="F8" s="2"/>
    </row>
    <row r="9" spans="2:6" ht="15.75" thickBot="1" x14ac:dyDescent="0.3">
      <c r="B9" s="6" t="s">
        <v>17</v>
      </c>
      <c r="C9" s="2"/>
      <c r="D9" s="2"/>
      <c r="E9" s="2"/>
      <c r="F9" s="2"/>
    </row>
    <row r="10" spans="2:6" ht="16.5" thickTop="1" thickBot="1" x14ac:dyDescent="0.3">
      <c r="B10" s="7"/>
      <c r="C10" s="8" t="s">
        <v>2</v>
      </c>
      <c r="D10" s="9" t="s">
        <v>3</v>
      </c>
      <c r="E10" s="9" t="s">
        <v>4</v>
      </c>
      <c r="F10" s="9" t="s">
        <v>5</v>
      </c>
    </row>
    <row r="11" spans="2:6" ht="15.75" thickTop="1" x14ac:dyDescent="0.25">
      <c r="B11" s="7"/>
      <c r="C11" s="10"/>
      <c r="D11" s="11"/>
      <c r="E11" s="11"/>
      <c r="F11" s="11"/>
    </row>
    <row r="12" spans="2:6" x14ac:dyDescent="0.25">
      <c r="B12" s="12" t="s">
        <v>6</v>
      </c>
      <c r="C12" s="13"/>
      <c r="D12" s="14"/>
      <c r="E12" s="14"/>
      <c r="F12" s="14"/>
    </row>
    <row r="13" spans="2:6" x14ac:dyDescent="0.25">
      <c r="B13" s="7"/>
      <c r="C13" s="13"/>
      <c r="D13" s="14"/>
      <c r="E13" s="14"/>
      <c r="F13" s="14"/>
    </row>
    <row r="14" spans="2:6" x14ac:dyDescent="0.25">
      <c r="B14" s="15" t="s">
        <v>18</v>
      </c>
      <c r="C14" s="16">
        <v>0</v>
      </c>
      <c r="D14" s="17">
        <v>0</v>
      </c>
      <c r="E14" s="14">
        <f>+D14</f>
        <v>0</v>
      </c>
      <c r="F14" s="14">
        <f t="shared" ref="F14:F20" si="0">C14-E14</f>
        <v>0</v>
      </c>
    </row>
    <row r="15" spans="2:6" x14ac:dyDescent="0.25">
      <c r="B15" s="15" t="s">
        <v>19</v>
      </c>
      <c r="C15" s="16">
        <v>0</v>
      </c>
      <c r="D15" s="17">
        <v>0</v>
      </c>
      <c r="E15" s="14">
        <f>+D15</f>
        <v>0</v>
      </c>
      <c r="F15" s="14">
        <f t="shared" si="0"/>
        <v>0</v>
      </c>
    </row>
    <row r="16" spans="2:6" x14ac:dyDescent="0.25">
      <c r="B16" s="18"/>
      <c r="C16" s="19"/>
      <c r="D16" s="20"/>
      <c r="E16" s="14"/>
      <c r="F16" s="14"/>
    </row>
    <row r="17" spans="2:6" x14ac:dyDescent="0.25">
      <c r="B17" s="15" t="s">
        <v>20</v>
      </c>
      <c r="C17" s="16">
        <v>0</v>
      </c>
      <c r="D17" s="21">
        <v>0</v>
      </c>
      <c r="E17" s="14">
        <f>+D17</f>
        <v>0</v>
      </c>
      <c r="F17" s="14">
        <f t="shared" si="0"/>
        <v>0</v>
      </c>
    </row>
    <row r="18" spans="2:6" x14ac:dyDescent="0.25">
      <c r="B18" s="15" t="s">
        <v>20</v>
      </c>
      <c r="C18" s="16">
        <v>0</v>
      </c>
      <c r="D18" s="21">
        <v>0</v>
      </c>
      <c r="E18" s="14">
        <f>+D18</f>
        <v>0</v>
      </c>
      <c r="F18" s="14">
        <f t="shared" si="0"/>
        <v>0</v>
      </c>
    </row>
    <row r="19" spans="2:6" x14ac:dyDescent="0.25">
      <c r="B19" s="7"/>
      <c r="C19" s="13"/>
      <c r="D19" s="14"/>
      <c r="E19" s="14"/>
      <c r="F19" s="14"/>
    </row>
    <row r="20" spans="2:6" x14ac:dyDescent="0.25">
      <c r="B20" s="12" t="s">
        <v>7</v>
      </c>
      <c r="C20" s="13">
        <f>SUM(C14:C19)</f>
        <v>0</v>
      </c>
      <c r="D20" s="22">
        <f>SUM(D14:D18)</f>
        <v>0</v>
      </c>
      <c r="E20" s="14">
        <f>+D20</f>
        <v>0</v>
      </c>
      <c r="F20" s="14">
        <f t="shared" si="0"/>
        <v>0</v>
      </c>
    </row>
    <row r="21" spans="2:6" x14ac:dyDescent="0.25">
      <c r="B21" s="7"/>
      <c r="C21" s="13"/>
      <c r="D21" s="14"/>
      <c r="E21" s="14"/>
      <c r="F21" s="14"/>
    </row>
    <row r="22" spans="2:6" x14ac:dyDescent="0.25">
      <c r="B22" s="12"/>
      <c r="C22" s="13"/>
      <c r="D22" s="14"/>
      <c r="E22" s="14"/>
      <c r="F22" s="14"/>
    </row>
    <row r="23" spans="2:6" x14ac:dyDescent="0.25">
      <c r="B23" s="12" t="s">
        <v>8</v>
      </c>
      <c r="C23" s="13"/>
      <c r="D23" s="14"/>
      <c r="E23" s="14"/>
      <c r="F23" s="14"/>
    </row>
    <row r="24" spans="2:6" x14ac:dyDescent="0.25">
      <c r="B24" s="7"/>
      <c r="C24" s="13"/>
      <c r="D24" s="14"/>
      <c r="E24" s="14"/>
      <c r="F24" s="14"/>
    </row>
    <row r="25" spans="2:6" x14ac:dyDescent="0.25">
      <c r="B25" s="15" t="s">
        <v>9</v>
      </c>
      <c r="C25" s="16">
        <v>0</v>
      </c>
      <c r="D25" s="17">
        <v>0</v>
      </c>
      <c r="E25" s="14">
        <f>+D25</f>
        <v>0</v>
      </c>
      <c r="F25" s="14">
        <f t="shared" ref="F25:F26" si="1">C25-E25</f>
        <v>0</v>
      </c>
    </row>
    <row r="26" spans="2:6" x14ac:dyDescent="0.25">
      <c r="B26" s="23" t="s">
        <v>21</v>
      </c>
      <c r="C26" s="16">
        <v>5600</v>
      </c>
      <c r="D26" s="17">
        <v>0</v>
      </c>
      <c r="E26" s="14">
        <f>+D26</f>
        <v>0</v>
      </c>
      <c r="F26" s="14">
        <f t="shared" si="1"/>
        <v>5600</v>
      </c>
    </row>
    <row r="27" spans="2:6" x14ac:dyDescent="0.25">
      <c r="B27" s="12"/>
      <c r="C27" s="13"/>
      <c r="D27" s="14"/>
      <c r="E27" s="14"/>
      <c r="F27" s="14"/>
    </row>
    <row r="28" spans="2:6" x14ac:dyDescent="0.25">
      <c r="B28" s="12" t="s">
        <v>7</v>
      </c>
      <c r="C28" s="13">
        <f>SUM(C25:C26)</f>
        <v>5600</v>
      </c>
      <c r="D28" s="22">
        <f>SUM(D25:D26)</f>
        <v>0</v>
      </c>
      <c r="E28" s="14">
        <f>+D28</f>
        <v>0</v>
      </c>
      <c r="F28" s="14">
        <f t="shared" ref="F28" si="2">C28-E28</f>
        <v>5600</v>
      </c>
    </row>
    <row r="29" spans="2:6" x14ac:dyDescent="0.25">
      <c r="B29" s="7"/>
      <c r="C29" s="13"/>
      <c r="D29" s="14"/>
      <c r="E29" s="14"/>
      <c r="F29" s="14"/>
    </row>
    <row r="30" spans="2:6" x14ac:dyDescent="0.25">
      <c r="B30" s="12" t="s">
        <v>10</v>
      </c>
      <c r="C30" s="13"/>
      <c r="D30" s="14"/>
      <c r="E30" s="14"/>
      <c r="F30" s="14"/>
    </row>
    <row r="31" spans="2:6" x14ac:dyDescent="0.25">
      <c r="B31" s="12"/>
      <c r="C31" s="13"/>
      <c r="D31" s="14"/>
      <c r="E31" s="14"/>
      <c r="F31" s="14"/>
    </row>
    <row r="32" spans="2:6" x14ac:dyDescent="0.25">
      <c r="B32" s="15" t="s">
        <v>22</v>
      </c>
      <c r="C32" s="16">
        <v>7000</v>
      </c>
      <c r="D32" s="17">
        <v>0</v>
      </c>
      <c r="E32" s="14">
        <f>+D32</f>
        <v>0</v>
      </c>
      <c r="F32" s="14">
        <f t="shared" ref="F32:F35" si="3">C32-E32</f>
        <v>7000</v>
      </c>
    </row>
    <row r="33" spans="2:6" x14ac:dyDescent="0.25">
      <c r="B33" s="15" t="s">
        <v>11</v>
      </c>
      <c r="C33" s="16">
        <v>13000</v>
      </c>
      <c r="D33" s="17">
        <v>0</v>
      </c>
      <c r="E33" s="14">
        <f>+D33</f>
        <v>0</v>
      </c>
      <c r="F33" s="14">
        <f t="shared" si="3"/>
        <v>13000</v>
      </c>
    </row>
    <row r="34" spans="2:6" x14ac:dyDescent="0.25">
      <c r="B34" s="7"/>
      <c r="C34" s="13"/>
      <c r="D34" s="14"/>
      <c r="E34" s="14"/>
      <c r="F34" s="14"/>
    </row>
    <row r="35" spans="2:6" x14ac:dyDescent="0.25">
      <c r="B35" s="12" t="s">
        <v>12</v>
      </c>
      <c r="C35" s="13">
        <f>SUM(C32:C33)</f>
        <v>20000</v>
      </c>
      <c r="D35" s="22">
        <f>SUM(D32:D33)</f>
        <v>0</v>
      </c>
      <c r="E35" s="14">
        <f>+D35</f>
        <v>0</v>
      </c>
      <c r="F35" s="14">
        <f t="shared" si="3"/>
        <v>20000</v>
      </c>
    </row>
    <row r="36" spans="2:6" x14ac:dyDescent="0.25">
      <c r="B36" s="7"/>
      <c r="C36" s="13"/>
      <c r="D36" s="24"/>
      <c r="E36" s="14"/>
      <c r="F36" s="14"/>
    </row>
    <row r="37" spans="2:6" x14ac:dyDescent="0.25">
      <c r="B37" s="7"/>
      <c r="C37" s="13"/>
      <c r="D37" s="14"/>
      <c r="E37" s="14"/>
      <c r="F37" s="14"/>
    </row>
    <row r="38" spans="2:6" x14ac:dyDescent="0.25">
      <c r="B38" s="12" t="s">
        <v>13</v>
      </c>
      <c r="C38" s="13">
        <f>C20+C28+C35</f>
        <v>25600</v>
      </c>
      <c r="D38" s="22">
        <f>D20+D28+D35</f>
        <v>0</v>
      </c>
      <c r="E38" s="14">
        <f>+D38</f>
        <v>0</v>
      </c>
      <c r="F38" s="14">
        <f>C38-E38</f>
        <v>25600</v>
      </c>
    </row>
    <row r="39" spans="2:6" x14ac:dyDescent="0.25">
      <c r="B39" s="7"/>
      <c r="C39" s="13"/>
      <c r="D39" s="14"/>
      <c r="E39" s="14"/>
      <c r="F39" s="14"/>
    </row>
    <row r="40" spans="2:6" x14ac:dyDescent="0.25">
      <c r="B40" s="12"/>
      <c r="C40" s="13"/>
      <c r="D40" s="14"/>
      <c r="E40" s="14"/>
      <c r="F40" s="14"/>
    </row>
    <row r="41" spans="2:6" x14ac:dyDescent="0.25">
      <c r="B41" s="12"/>
      <c r="C41" s="13"/>
      <c r="D41" s="14"/>
      <c r="E41" s="14"/>
      <c r="F41" s="14"/>
    </row>
    <row r="42" spans="2:6" x14ac:dyDescent="0.25">
      <c r="B42" s="12"/>
      <c r="C42" s="13"/>
      <c r="D42" s="14"/>
      <c r="E42" s="14"/>
      <c r="F4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Year 1</vt:lpstr>
      <vt:lpstr>Year 2</vt:lpstr>
      <vt:lpstr>Year 3</vt:lpstr>
      <vt:lpstr>DEC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amoghadam@publichealthmdc.com</dc:creator>
  <cp:lastModifiedBy>Moghadam, Ahmad T</cp:lastModifiedBy>
  <cp:lastPrinted>2022-05-26T18:55:58Z</cp:lastPrinted>
  <dcterms:created xsi:type="dcterms:W3CDTF">2020-04-20T17:51:14Z</dcterms:created>
  <dcterms:modified xsi:type="dcterms:W3CDTF">2025-09-23T18:08:39Z</dcterms:modified>
</cp:coreProperties>
</file>